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9990" windowHeight="6000" activeTab="1"/>
  </bookViews>
  <sheets>
    <sheet name="1-2" sheetId="1" r:id="rId1"/>
    <sheet name="3" sheetId="5" r:id="rId2"/>
    <sheet name="4-5" sheetId="3" r:id="rId3"/>
    <sheet name="Пояснительная записка" sheetId="6" r:id="rId4"/>
  </sheets>
  <definedNames>
    <definedName name="_xlnm._FilterDatabase" localSheetId="1" hidden="1">'3'!$A$3:$S$55</definedName>
    <definedName name="OLE_LINK1" localSheetId="3">'Пояснительная записка'!$A$1</definedName>
  </definedNames>
  <calcPr calcId="145621" refMode="R1C1"/>
</workbook>
</file>

<file path=xl/calcChain.xml><?xml version="1.0" encoding="utf-8"?>
<calcChain xmlns="http://schemas.openxmlformats.org/spreadsheetml/2006/main">
  <c r="G51" i="5" l="1"/>
  <c r="G46" i="5"/>
  <c r="G47" i="5"/>
  <c r="G45" i="5"/>
  <c r="G41" i="5"/>
  <c r="G22" i="5"/>
  <c r="G23" i="5"/>
  <c r="G24" i="5"/>
  <c r="G25" i="5"/>
  <c r="G26" i="5"/>
  <c r="G27" i="5"/>
  <c r="G28" i="5"/>
  <c r="G29" i="5"/>
  <c r="G30" i="5"/>
  <c r="G31" i="5"/>
  <c r="G32" i="5"/>
  <c r="G33" i="5"/>
  <c r="G21" i="5"/>
  <c r="G18" i="5"/>
  <c r="G17" i="5"/>
  <c r="G10" i="5"/>
  <c r="G11" i="5"/>
  <c r="G12" i="5"/>
  <c r="G13" i="5"/>
  <c r="G14" i="5"/>
  <c r="G15" i="5"/>
  <c r="G9" i="5"/>
  <c r="G36" i="5"/>
  <c r="G40" i="5"/>
  <c r="M44" i="5"/>
  <c r="M50" i="5"/>
  <c r="L35" i="5"/>
  <c r="L39" i="5"/>
  <c r="L44" i="5"/>
  <c r="K7" i="5" l="1"/>
  <c r="C7" i="5"/>
  <c r="D7" i="5"/>
  <c r="E7" i="5"/>
  <c r="H7" i="5"/>
  <c r="J7" i="5"/>
  <c r="N7" i="5"/>
  <c r="P7" i="5"/>
  <c r="Q7" i="5"/>
  <c r="R7" i="5"/>
  <c r="S7" i="5"/>
  <c r="O7" i="5"/>
  <c r="N50" i="5" l="1"/>
  <c r="O50" i="5"/>
  <c r="P50" i="5"/>
  <c r="Q50" i="5"/>
  <c r="R50" i="5"/>
  <c r="O39" i="5"/>
  <c r="N39" i="5"/>
  <c r="P39" i="5"/>
  <c r="Q39" i="5"/>
  <c r="R39" i="5"/>
  <c r="G50" i="5" l="1"/>
  <c r="S50" i="5" l="1"/>
  <c r="K35" i="5" l="1"/>
  <c r="K39" i="5"/>
  <c r="K50" i="5"/>
  <c r="K34" i="5" l="1"/>
  <c r="G16" i="5" l="1"/>
  <c r="D34" i="5"/>
  <c r="K20" i="5" l="1"/>
  <c r="K19" i="5" s="1"/>
  <c r="H40" i="5"/>
  <c r="H41" i="5"/>
  <c r="F41" i="5" s="1"/>
  <c r="H51" i="5"/>
  <c r="H50" i="5" s="1"/>
  <c r="S20" i="5"/>
  <c r="R20" i="5"/>
  <c r="Q20" i="5"/>
  <c r="P20" i="5"/>
  <c r="O20" i="5"/>
  <c r="N20" i="5"/>
  <c r="M20" i="5"/>
  <c r="L20" i="5"/>
  <c r="J20" i="5"/>
  <c r="I20" i="5"/>
  <c r="G8" i="5"/>
  <c r="I8" i="5"/>
  <c r="J8" i="5"/>
  <c r="N8" i="5"/>
  <c r="O8" i="5"/>
  <c r="P8" i="5"/>
  <c r="Q8" i="5"/>
  <c r="R8" i="5"/>
  <c r="S8" i="5"/>
  <c r="H9" i="5"/>
  <c r="F9" i="5" s="1"/>
  <c r="H10" i="5"/>
  <c r="F10" i="5" s="1"/>
  <c r="H11" i="5"/>
  <c r="F11" i="5" s="1"/>
  <c r="H12" i="5"/>
  <c r="F12" i="5" s="1"/>
  <c r="H13" i="5"/>
  <c r="F13" i="5" s="1"/>
  <c r="H14" i="5"/>
  <c r="F14" i="5" s="1"/>
  <c r="H15" i="5"/>
  <c r="F15" i="5" s="1"/>
  <c r="J16" i="5"/>
  <c r="L16" i="5"/>
  <c r="M16" i="5"/>
  <c r="N16" i="5"/>
  <c r="O16" i="5"/>
  <c r="P16" i="5"/>
  <c r="Q16" i="5"/>
  <c r="R16" i="5"/>
  <c r="S16" i="5"/>
  <c r="H17" i="5"/>
  <c r="F17" i="5" s="1"/>
  <c r="H18" i="5"/>
  <c r="F18" i="5" s="1"/>
  <c r="H21" i="5"/>
  <c r="F21" i="5" s="1"/>
  <c r="H22" i="5"/>
  <c r="F22" i="5" s="1"/>
  <c r="H23" i="5"/>
  <c r="F23" i="5" s="1"/>
  <c r="H24" i="5"/>
  <c r="F24" i="5" s="1"/>
  <c r="H25" i="5"/>
  <c r="F25" i="5" s="1"/>
  <c r="H26" i="5"/>
  <c r="F26" i="5" s="1"/>
  <c r="H27" i="5"/>
  <c r="F27" i="5" s="1"/>
  <c r="H28" i="5"/>
  <c r="F28" i="5" s="1"/>
  <c r="H29" i="5"/>
  <c r="F29" i="5" s="1"/>
  <c r="H30" i="5"/>
  <c r="F30" i="5" s="1"/>
  <c r="H31" i="5"/>
  <c r="F31" i="5" s="1"/>
  <c r="H32" i="5"/>
  <c r="F32" i="5" s="1"/>
  <c r="H33" i="5"/>
  <c r="F33" i="5" s="1"/>
  <c r="D19" i="5"/>
  <c r="E34" i="5"/>
  <c r="E19" i="5" s="1"/>
  <c r="G35" i="5"/>
  <c r="I35" i="5"/>
  <c r="J35" i="5"/>
  <c r="M35" i="5"/>
  <c r="N35" i="5"/>
  <c r="O35" i="5"/>
  <c r="P35" i="5"/>
  <c r="Q35" i="5"/>
  <c r="R35" i="5"/>
  <c r="S35" i="5"/>
  <c r="H36" i="5"/>
  <c r="F36" i="5" s="1"/>
  <c r="F35" i="5" s="1"/>
  <c r="G39" i="5"/>
  <c r="I39" i="5"/>
  <c r="J39" i="5"/>
  <c r="M39" i="5"/>
  <c r="S39" i="5"/>
  <c r="G44" i="5"/>
  <c r="I44" i="5"/>
  <c r="J44" i="5"/>
  <c r="N44" i="5"/>
  <c r="O44" i="5"/>
  <c r="P44" i="5"/>
  <c r="Q44" i="5"/>
  <c r="R44" i="5"/>
  <c r="S44" i="5"/>
  <c r="H45" i="5"/>
  <c r="F45" i="5" s="1"/>
  <c r="H46" i="5"/>
  <c r="F46" i="5" s="1"/>
  <c r="H47" i="5"/>
  <c r="F47" i="5" s="1"/>
  <c r="I50" i="5"/>
  <c r="J50" i="5"/>
  <c r="L50" i="5"/>
  <c r="L54" i="5"/>
  <c r="M54" i="5"/>
  <c r="D6" i="3"/>
  <c r="BK24" i="1"/>
  <c r="BK25" i="1"/>
  <c r="BK26" i="1"/>
  <c r="BH27" i="1"/>
  <c r="BE27" i="1"/>
  <c r="BF27" i="1"/>
  <c r="BG27" i="1"/>
  <c r="BI27" i="1"/>
  <c r="BJ27" i="1"/>
  <c r="BD27" i="1"/>
  <c r="R34" i="5" l="1"/>
  <c r="N34" i="5"/>
  <c r="Q34" i="5"/>
  <c r="Q19" i="5" s="1"/>
  <c r="P34" i="5"/>
  <c r="P19" i="5" s="1"/>
  <c r="O34" i="5"/>
  <c r="O19" i="5" s="1"/>
  <c r="F16" i="5"/>
  <c r="BK27" i="1"/>
  <c r="M34" i="5"/>
  <c r="M19" i="5" s="1"/>
  <c r="M7" i="5" s="1"/>
  <c r="S34" i="5"/>
  <c r="S19" i="5" s="1"/>
  <c r="H39" i="5"/>
  <c r="R19" i="5"/>
  <c r="H16" i="5"/>
  <c r="I34" i="5"/>
  <c r="I19" i="5" s="1"/>
  <c r="I7" i="5" s="1"/>
  <c r="L34" i="5"/>
  <c r="L19" i="5" s="1"/>
  <c r="L7" i="5" s="1"/>
  <c r="F20" i="5"/>
  <c r="G20" i="5"/>
  <c r="J34" i="5"/>
  <c r="J19" i="5" s="1"/>
  <c r="F51" i="5"/>
  <c r="F50" i="5" s="1"/>
  <c r="N19" i="5"/>
  <c r="G34" i="5"/>
  <c r="F8" i="5"/>
  <c r="F44" i="5"/>
  <c r="H35" i="5"/>
  <c r="F40" i="5"/>
  <c r="F39" i="5" s="1"/>
  <c r="H8" i="5"/>
  <c r="H20" i="5"/>
  <c r="H44" i="5"/>
  <c r="G19" i="5" l="1"/>
  <c r="G7" i="5" s="1"/>
  <c r="H34" i="5"/>
  <c r="H19" i="5" s="1"/>
  <c r="F34" i="5"/>
  <c r="F19" i="5" s="1"/>
  <c r="F7" i="5" s="1"/>
</calcChain>
</file>

<file path=xl/sharedStrings.xml><?xml version="1.0" encoding="utf-8"?>
<sst xmlns="http://schemas.openxmlformats.org/spreadsheetml/2006/main" count="478" uniqueCount="296">
  <si>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</si>
  <si>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</si>
  <si>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</si>
  <si>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</si>
  <si>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</si>
  <si>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</si>
  <si>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</si>
  <si>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</si>
  <si>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</si>
  <si>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</si>
  <si>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</si>
  <si>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</si>
  <si>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</si>
  <si>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</si>
  <si>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</si>
  <si>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</si>
  <si>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</si>
  <si>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</si>
  <si>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</si>
  <si>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</si>
  <si>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</si>
  <si>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o</t>
  </si>
  <si>
    <t>3. План учебного процесса</t>
  </si>
  <si>
    <t>Индекс</t>
  </si>
  <si>
    <t>1 курс</t>
  </si>
  <si>
    <t>3 курс</t>
  </si>
  <si>
    <t>Всего</t>
  </si>
  <si>
    <t>2 курс</t>
  </si>
  <si>
    <t>Наименование</t>
  </si>
  <si>
    <t>№ п/п</t>
  </si>
  <si>
    <t>Учебная нагрузка обучающихся (час.)</t>
  </si>
  <si>
    <t>максимальная</t>
  </si>
  <si>
    <t>Обязательная аудиторная</t>
  </si>
  <si>
    <t>всего занятий</t>
  </si>
  <si>
    <t>в т. ч.</t>
  </si>
  <si>
    <t>Наименование циклов, дисциплин, профессиональных модулей, МДК, практик</t>
  </si>
  <si>
    <t>самостоятельная работа</t>
  </si>
  <si>
    <t>лабораторных работ и практических занятий</t>
  </si>
  <si>
    <t xml:space="preserve">курсовых работ (проектов) </t>
  </si>
  <si>
    <t>учебная</t>
  </si>
  <si>
    <t>производственная  (по профилю специальности)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</si>
  <si>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</si>
  <si>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</si>
  <si>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</si>
  <si>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</si>
  <si>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</si>
  <si>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 xml:space="preserve">промежуточная аттестация </t>
  </si>
  <si>
    <t xml:space="preserve">Государственная (итоговая) аттестация </t>
  </si>
  <si>
    <t>Форма обучения - очная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</si>
  <si>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</si>
  <si>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</si>
  <si>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═</t>
  </si>
  <si>
    <t xml:space="preserve">2. Сводные данные по бюджету времени (в неделях)
</t>
  </si>
  <si>
    <t>∆</t>
  </si>
  <si>
    <t>Производственная практика (по профилю специальности)</t>
  </si>
  <si>
    <t>Производственная практика (преддипломная)</t>
  </si>
  <si>
    <t>дисциплин и МДК</t>
  </si>
  <si>
    <t>учебной практики</t>
  </si>
  <si>
    <t>экзаменов</t>
  </si>
  <si>
    <t>зачетов</t>
  </si>
  <si>
    <t>контрольных работ</t>
  </si>
  <si>
    <t>К.00</t>
  </si>
  <si>
    <t>ГИА.01</t>
  </si>
  <si>
    <t>ГИА.02</t>
  </si>
  <si>
    <t>Практика (час.)</t>
  </si>
  <si>
    <t>Всего:</t>
  </si>
  <si>
    <t xml:space="preserve">экзамен </t>
  </si>
  <si>
    <t>контрольная работ</t>
  </si>
  <si>
    <t>зачет</t>
  </si>
  <si>
    <t>Формы промежуточной аттестации  (семестр)</t>
  </si>
  <si>
    <t>1.</t>
  </si>
  <si>
    <t>2.</t>
  </si>
  <si>
    <t>3.</t>
  </si>
  <si>
    <t>4.</t>
  </si>
  <si>
    <t>5.</t>
  </si>
  <si>
    <t>Кабинеты:</t>
  </si>
  <si>
    <t>Лаборатории:</t>
  </si>
  <si>
    <t>Спортивный комплекс:</t>
  </si>
  <si>
    <t>Залы:</t>
  </si>
  <si>
    <t xml:space="preserve">                                               </t>
  </si>
  <si>
    <t xml:space="preserve">* не входит в общее количество зачетов и экзаменов </t>
  </si>
  <si>
    <t>5. Перечень лабораторий, кабинетов, мастерских и др.</t>
  </si>
  <si>
    <t xml:space="preserve"> </t>
  </si>
  <si>
    <t>Семестр</t>
  </si>
  <si>
    <t>Недель</t>
  </si>
  <si>
    <t>ПДП.00</t>
  </si>
  <si>
    <t>4. Учебная и производственная практика</t>
  </si>
  <si>
    <t xml:space="preserve"> =</t>
  </si>
  <si>
    <t>::</t>
  </si>
  <si>
    <t>о</t>
  </si>
  <si>
    <t>ΙΙΙ</t>
  </si>
  <si>
    <t>ОГСЭ.00</t>
  </si>
  <si>
    <t>ЕН.00</t>
  </si>
  <si>
    <t>Основы философии</t>
  </si>
  <si>
    <t>История</t>
  </si>
  <si>
    <t>Иностранный язык</t>
  </si>
  <si>
    <t>Физическая культура</t>
  </si>
  <si>
    <t>Информатика и информационно-коммуникационные технологии в профессиональной деятельности</t>
  </si>
  <si>
    <t>П.00</t>
  </si>
  <si>
    <t>ОП.00</t>
  </si>
  <si>
    <t>Общепрофессиональные дисциплины</t>
  </si>
  <si>
    <t>Сервисная деятельность</t>
  </si>
  <si>
    <t>История изобразительного искусства</t>
  </si>
  <si>
    <t>Рисунок и живопись</t>
  </si>
  <si>
    <t>Санитария и гигиена парикмахерских услуг</t>
  </si>
  <si>
    <t>Основы анатомии и физиологии кожи и волос</t>
  </si>
  <si>
    <t>Материаловедение</t>
  </si>
  <si>
    <t>Пластическая анатомия</t>
  </si>
  <si>
    <t>Безопасность жизнедеятельности</t>
  </si>
  <si>
    <t>ПМ.00</t>
  </si>
  <si>
    <t>Профессиональные модули</t>
  </si>
  <si>
    <t>ПМ.01</t>
  </si>
  <si>
    <t>Организация и выполнение технологических процессов парикмахерских услуг</t>
  </si>
  <si>
    <t>УП.01</t>
  </si>
  <si>
    <t>ПП.01</t>
  </si>
  <si>
    <t>ПМ.02</t>
  </si>
  <si>
    <t>УП.02</t>
  </si>
  <si>
    <t>ПП.02</t>
  </si>
  <si>
    <t>ПМ.03</t>
  </si>
  <si>
    <t>Стандартизация и подтверждение соответствия</t>
  </si>
  <si>
    <t>Актуальные тенденции и современные технологии парикмахерского искусства</t>
  </si>
  <si>
    <t>ПП.03</t>
  </si>
  <si>
    <t>ПМ.04</t>
  </si>
  <si>
    <t>Выполнение работ по одной или нескольким профессиям рабочих, должностям служащих</t>
  </si>
  <si>
    <t>Технология постижерных работ</t>
  </si>
  <si>
    <t>Моделирование и художественное оформление причесок</t>
  </si>
  <si>
    <t>по программе углубленной подготовки</t>
  </si>
  <si>
    <t>Психология общения</t>
  </si>
  <si>
    <t>Эстетика</t>
  </si>
  <si>
    <t>Основы маркетинга сферы услуг</t>
  </si>
  <si>
    <t>ПМ.05</t>
  </si>
  <si>
    <t>Постановка и решение технологических и художественных задач в сфере парикмахерских услуг</t>
  </si>
  <si>
    <t>Стилистика, моделирование и художественное оформление прически</t>
  </si>
  <si>
    <t>ПП.04</t>
  </si>
  <si>
    <t>ГИА.00</t>
  </si>
  <si>
    <t>занятия на уроках</t>
  </si>
  <si>
    <t>Иностранного языка</t>
  </si>
  <si>
    <t>Спортивный зал</t>
  </si>
  <si>
    <t>Актовый зал</t>
  </si>
  <si>
    <r>
      <t xml:space="preserve">Квалификация -  </t>
    </r>
    <r>
      <rPr>
        <b/>
        <sz val="10"/>
        <rFont val="Times New Roman"/>
        <family val="1"/>
        <charset val="204"/>
      </rPr>
      <t xml:space="preserve"> Модельер-художник</t>
    </r>
  </si>
  <si>
    <t xml:space="preserve">                           </t>
  </si>
  <si>
    <t>1. Календарный учебный график</t>
  </si>
  <si>
    <t>Открытый стадион широкого профиля с элементами полосы препятствий</t>
  </si>
  <si>
    <t>Стрелковый тир</t>
  </si>
  <si>
    <t>Библиотека, читальный зал с выходом в сеть Интернет</t>
  </si>
  <si>
    <t>Пояснения к учебному плану</t>
  </si>
  <si>
    <t xml:space="preserve">1. Учебный план разработан в соответствии с Московским  базисным учебным планом, утвержденным приказом Департамента образования города Москвы от 11 мая 2010 г. № 958 и разработанным на основе приказа Министерства образования и науки Российской Федерации от 09.03.2004 г.  № 1312 "Об утверждении федерального базисного учебного плана и примерных учебных планов для образовательных учреждений Российской Федерации, реализующих программы общего образования" (в редакции от 20.08.2008 г. № 241 и от30.08.2010 г. №839), с Федеральным государственным образовательным стандартом  среднего профессионального образования по специальности 080114 Экономика и бухгалтерский учет (по отраслям), утвержденным приказом Министерства и науки Российской Федерации от 06 апреля  2010 г. № 285, зарегистрированном в Министерстве юстиции России от 17 мая  2010 г. № 17241, Положением об учебной и производственной практике студентов (курсантов), осваивающих основные профессиональные образовательные программы среднего профессионального образования, утвержденным приказом Министерства образования и науки Российской Федерации от 26 ноября 2009 г. № 673.
</t>
  </si>
  <si>
    <t>2. Начало учебных занятий - 1 сентября, окончание - в соответствии с календарным учебным графиком.</t>
  </si>
  <si>
    <t>3. Максимальный объем учебной нагрузки обучающихся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</si>
  <si>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4. Максимальный объем аудиторной учебной нагрузки составляет 36 академических часов в неделю.</t>
  </si>
  <si>
    <t>5. При распределении обязательной нагрузки по курсам и семестрам использовано 42  часов вариативной части. Остальной объем времени 648 (в т.ч. практических занятий 628 часов) , отведенный на вариативную часть использован на увеличение объема часов  дисциплин цикла ОГСЭ, в том числе на введение дисциплины "Русский язык и культура речи" - 51 час(8);  31 час (30) добавлен на увеличение объема часов дисциплины ЕН.02 Информационные технологии в профессиональной деятельности;   364 (192)часа добавлены на увеличение объема часов дисциплин цикла ОП. Общепрофессиональных дисциплин: 24 часа -ОП.05 Правовое обеспечение профессиональной деятельности и на введение новых дисциплин: 68 (26) часов- ОП.11 Экономическая теория, 34(12) часа - ОП.12 Основы банковского дела,44 (18)часа - ОП.13 Маркетинг, 78 (38) часов - ОП.14 Анализ финансово-хозяйственной деятельности, 50(36) часов - ОП.15 Бизнес-планирование, 56 (46) часов - ОП.16 Международные стандарты финансовой отчетности, 34 (16) часа - ОП.17 Этика делового общения; 158 часа (152) добавлено на увеличение объема часов профессиональных модулей: 40 (34) часов - ПМ.01 Документирование хозяйственных операций и ведение бухгалтерского учета имущества организации, 60 часов практических занятий -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 6 часов практических занятий - ПМ.03 Проведение расчетов с бюджетом и внебюджетными фондами, 52 (40) часа - ПМ.04 Составление и использование бухгалтерской отчетности.</t>
  </si>
  <si>
    <t>6. Объем часов по дисциплине "Физическая культура" реализуется как за счет часов, указанных в учебном  плане, так и за счет различных форм внеаудиторных занятий в спортивных клубах, секциях по воллейболу и футболу.</t>
  </si>
  <si>
    <t>7.  По завершении изучения дисциплин общеобразовательного цикла предусмотрены экзамены: во 2-ом семестре по дисциплинам "История" и "Обществознание" (комплексный);  "Русский язык" и "Математика" (письменные); "Экономика",  "Право".</t>
  </si>
  <si>
    <t>8. По завершении изучения общепрофессиональных дисциплин и междисциплинарных курсов предусмотрены экзамены:  по общепрофессиональным дисциплинам: Экономика организации - 4 семестр, Анализ финансово-хозяйственной деятельности - 6 семестр; МДК.01.01 "Практические основы бухгалтерского учета имущества организации"- 4 семестр, МДК.02.01 "Практические основы бухгалтерского учета источников формирования имущества организации" - 4 семестр, МДК.02.02 "Бухгалтерские технологии проведения и оформления инвентаризации" - 4 семестр, МДК.03.01 "Организация расчетов с бюджетом и внебюджетными фондами" - 5 семестр, МДК.04.01 " Технология составления бухгалтерской отчетности" - 6 семестр, МДК.04.02 "Основы анализа бухгалтерской отчетности" - 6 семестр и зачет - 5 семестр.  По освоении программ профессиональных модулей в последнем семестре изучения проводится экзамен (квалификационный), по итогам проверки которого выносится решение: "вид профессиональной деятельности освоен/не освоен".</t>
  </si>
  <si>
    <t>9. Контрольные работы и  зачеты   проводятся за счет часов, отведенных  на изучение дисциплин  или междисциплинарных курсов.</t>
  </si>
  <si>
    <t>10. Выполнение курсовых  проектов (работ) является видом учебной работы по общепрофессиональной дисциплине ОП.01 "Экономика организации" и профессиональному модулю ПМ.04 "Составление и использование бухгалтерской отчетности" профессионального цикла, которые реализуются в пределах времени, отведенного на их изучение.</t>
  </si>
  <si>
    <t>11. Консультации предусмотрены в объеме 100 часов на учебную группы на каждый учебный год. Формы проведения консультаций  (групповые, индивидуальные, письменные, устные) определяются образовательных учреждением.</t>
  </si>
  <si>
    <t>12. Учебная практика  и производственная практика (по профилю специальности) проводятся в рамках профессиональных модулей. Учебная практика в объеме 2 недель реализуется в рамках профессионального модуля ПМ.05 "Выполнение работ по одной или несколькимпрофессиям рабочих, должностям служащих".  Производственная практика (по профилю специальности) в объеме 8 недель реализуется концентрировано по каждому из видов профессиональной деятельности, предусмотренных ФГОС СПО по специальности: ПМ.01 Документирование хозяйственных операций и ведение бухгалтерского учета имущества организации - 2 недели (4 семестр),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 - 2 недели ( 4 семестр), ПМ.03 Проведение расчетов с бюджетом и внебюджетными фондами - 2 недели (5 семестр),  ПМ.04 Составление и использование бухгалтерской отчетности -2 недели (6 семестр). Производственная практика (преддипломная) проводится в объеме 4 недель концентрированно (6 семестр).</t>
  </si>
  <si>
    <t xml:space="preserve">13. В период прохождения учебной практики, предусмотренной в рамках ПМ.05 "Выполнение работ по одной или несколькимпрофессиям рабочих, должностям служащих", студенты осваиваютодну или две профессии из Перечня профессий рабочих, должностей служащих, рекомендуемых к освоению в рамках основной профессиональной образовательной программы СПО: "Кассир".  </t>
  </si>
  <si>
    <t>14. В период обучения с юношами проводятся учебные сборы в соответствии с п. 1 ст. 13 Федерального закона "О воинской обязанности и военной службе" от 28 марта 1998 г. № 53-ФЗ.</t>
  </si>
  <si>
    <t>15. Государственная (итоговая) аттестация предусмотрена в виде выпускной квалификационной  работы.</t>
  </si>
  <si>
    <t xml:space="preserve">                                          Согласовано</t>
  </si>
  <si>
    <t>Руководитель структурного подразделения по УМР</t>
  </si>
  <si>
    <t>Д.А. Яровинкин</t>
  </si>
  <si>
    <t>Заместитель директора по НМР</t>
  </si>
  <si>
    <t>С.Л. Денисова</t>
  </si>
  <si>
    <t>Председатель ЦК</t>
  </si>
  <si>
    <t>Утверждаю</t>
  </si>
  <si>
    <t>Гуманитарных и социально-экономических дисциплин</t>
  </si>
  <si>
    <t>Медико-биологических дисциплин</t>
  </si>
  <si>
    <t>Рисунка и живописи</t>
  </si>
  <si>
    <t>Медико-биологическая</t>
  </si>
  <si>
    <t>Технологий парикмахерских услуг и постижерных работ</t>
  </si>
  <si>
    <t>Моделирования и художественного оформления прически</t>
  </si>
  <si>
    <t>Мастерские:</t>
  </si>
  <si>
    <t>Библиотека</t>
  </si>
  <si>
    <t>Читальный зал с выходом в сеть Интернет</t>
  </si>
  <si>
    <t>=</t>
  </si>
  <si>
    <t>Учебный план</t>
  </si>
  <si>
    <t>Директор</t>
  </si>
  <si>
    <t>УП.03</t>
  </si>
  <si>
    <t>Салон-парикмахерская</t>
  </si>
  <si>
    <t>43.02.02 Парикмахерское искусство</t>
  </si>
  <si>
    <t>ЧУ ПОО "Интерколледж"</t>
  </si>
  <si>
    <t>_____________Ивлиев Т.Ю.</t>
  </si>
  <si>
    <t>Основы политологии и социологии</t>
  </si>
  <si>
    <t>История парикмахерского искусства</t>
  </si>
  <si>
    <t>Интернет - технологии</t>
  </si>
  <si>
    <t>Современные косметические средства</t>
  </si>
  <si>
    <t>Технологии парикмахерских работ и технологическое оборудование</t>
  </si>
  <si>
    <t>Креативное окрашивание</t>
  </si>
  <si>
    <t>Технология визажа</t>
  </si>
  <si>
    <t>108/3 нед 144/4нед</t>
  </si>
  <si>
    <t>2 нед.</t>
  </si>
  <si>
    <t>Государственная итоговая аттестация</t>
  </si>
  <si>
    <t>Подготовка к государственной итоговой аттестации</t>
  </si>
  <si>
    <t>УП.00</t>
  </si>
  <si>
    <t>ПП.00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</si>
  <si>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</si>
  <si>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</si>
  <si>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Информатики и информационных технологий</t>
  </si>
  <si>
    <t>Стрелковый тир (электронный)</t>
  </si>
  <si>
    <t xml:space="preserve">1.1. Выпускная квалификационная работа </t>
  </si>
  <si>
    <t>ОГСЭ.01.</t>
  </si>
  <si>
    <t>ОГСЭ.02.</t>
  </si>
  <si>
    <t>ОГСЭ.03.</t>
  </si>
  <si>
    <t>ОГСЭ.04.</t>
  </si>
  <si>
    <t>ОГСЭ.05.</t>
  </si>
  <si>
    <t>ОГСЭ.06.</t>
  </si>
  <si>
    <t>ОГСЭ.07.</t>
  </si>
  <si>
    <t>ЕН.01.</t>
  </si>
  <si>
    <t>ЕН.02.</t>
  </si>
  <si>
    <t>Профессиональный учебный цикл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</si>
  <si>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</si>
  <si>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</si>
  <si>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</si>
  <si>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</si>
  <si>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</si>
  <si>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</si>
  <si>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</si>
  <si>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</si>
  <si>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</si>
  <si>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</si>
  <si>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</si>
  <si>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ОП.12.</t>
  </si>
  <si>
    <t>ОП.13.</t>
  </si>
  <si>
    <t>МДК.01.01.</t>
  </si>
  <si>
    <t>Организация и технологии парикмахерских услуг</t>
  </si>
  <si>
    <t>МДК.02.01.</t>
  </si>
  <si>
    <t>МДК.02.02.</t>
  </si>
  <si>
    <t xml:space="preserve">Внедрение новых технологий, тенденций моды и продвижение парикмахерских услуг </t>
  </si>
  <si>
    <t>Производственная практика ( по профилю специальности)</t>
  </si>
  <si>
    <t>МДК.03.01.</t>
  </si>
  <si>
    <t>МДК.03.02.</t>
  </si>
  <si>
    <t>МДК.03.03.</t>
  </si>
  <si>
    <t>МДК.04.01.</t>
  </si>
  <si>
    <t>1 нед.</t>
  </si>
  <si>
    <t>4 нед.</t>
  </si>
  <si>
    <t>6 нед.</t>
  </si>
  <si>
    <t>28.IX - 4.X</t>
  </si>
  <si>
    <t>26.X - 1.XI</t>
  </si>
  <si>
    <t>30.XI - 6.XII</t>
  </si>
  <si>
    <t>28.XII - 3.I</t>
  </si>
  <si>
    <t>29.II - 6.III</t>
  </si>
  <si>
    <t>28.III - 3.IV</t>
  </si>
  <si>
    <t>25.IV - 1.V</t>
  </si>
  <si>
    <t>30.V - 5.VI</t>
  </si>
  <si>
    <t>27.VI - 3.VII</t>
  </si>
  <si>
    <t>"__"__________2015г.</t>
  </si>
  <si>
    <t>УП.04</t>
  </si>
  <si>
    <t>Подготовка  выпускной квалификационной работы с 16.05 по 12.06 (4 недели)</t>
  </si>
  <si>
    <t>Защита выпускной квалификационной работы с 13.06 по 26.06 (2 недели)</t>
  </si>
  <si>
    <t>Всего часов обучения по учебным циклам ППССЗ</t>
  </si>
  <si>
    <t>Э(К)*</t>
  </si>
  <si>
    <t>4*</t>
  </si>
  <si>
    <t>Подбор, разработка и выполнение различных типов, видов, форм причесок с учетом индивидуальных особенностей потребителей и тенденций моды</t>
  </si>
  <si>
    <t>6*</t>
  </si>
  <si>
    <t>108/3нед</t>
  </si>
  <si>
    <t>36/1нед</t>
  </si>
  <si>
    <t xml:space="preserve">   </t>
  </si>
  <si>
    <t xml:space="preserve">Консультации из расчета 4 часа на одного обучающегося на каждый учебный год </t>
  </si>
  <si>
    <t>2 нед</t>
  </si>
  <si>
    <t>5 нед.</t>
  </si>
  <si>
    <t>144/4нед</t>
  </si>
  <si>
    <t>252/7нед</t>
  </si>
  <si>
    <t>производственной практики/ преддипломной практики</t>
  </si>
  <si>
    <t>Нормативный срок обучения -2 года 10 месяцев</t>
  </si>
  <si>
    <t>Распределение обязательной нагрузки по курсам и семестрам (час. в семестр)</t>
  </si>
  <si>
    <t>1 семестр  16 недель</t>
  </si>
  <si>
    <t>2
 семестр 
 19 недель</t>
  </si>
  <si>
    <t>3
семестр  
17 недель</t>
  </si>
  <si>
    <t>4 семестр           12  недель</t>
  </si>
  <si>
    <t>5 семестр         12 недель</t>
  </si>
  <si>
    <t>6
 семестр        10    недель</t>
  </si>
  <si>
    <t>1,2,3,5</t>
  </si>
  <si>
    <t>2</t>
  </si>
  <si>
    <t>1</t>
  </si>
  <si>
    <t>1,2,3</t>
  </si>
  <si>
    <t>2,4*</t>
  </si>
  <si>
    <t>4,6*</t>
  </si>
  <si>
    <t>5*</t>
  </si>
  <si>
    <t>2*</t>
  </si>
  <si>
    <t>2,4,5</t>
  </si>
  <si>
    <t>2,4,6</t>
  </si>
  <si>
    <t>на базе среднего общего образования</t>
  </si>
  <si>
    <t>Частного учреждения профессиональной образовательной организации "Интерколледж"</t>
  </si>
  <si>
    <t xml:space="preserve"> по специальности среднего профессионального образования </t>
  </si>
  <si>
    <t>Безопасности жизнедеятельности</t>
  </si>
  <si>
    <t>1,2,3,4,5(все ЗБО),6*</t>
  </si>
  <si>
    <t>1 (ЗБО)</t>
  </si>
  <si>
    <t>3 (ЗБО)</t>
  </si>
  <si>
    <t>2 (ЗБО)</t>
  </si>
  <si>
    <t>3,4 (ЗБО)</t>
  </si>
  <si>
    <t>4,5(ЗБО),6</t>
  </si>
  <si>
    <t>5(ЗБО),6</t>
  </si>
  <si>
    <t>4 (ЗБО)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</si>
</sst>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9"/>
      <name val="Times New Roman"/>
      <family val="1"/>
      <charset val="204"/>
    </font>
    <font>
      <sz val="8"/>
      <name val="Calibri"/>
      <family val="2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8" fillId="0" borderId="8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top"/>
    </xf>
    <xf numFmtId="0" fontId="10" fillId="0" borderId="11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vertical="center" wrapText="1"/>
    </xf>
    <xf numFmtId="0" fontId="4" fillId="0" borderId="18" xfId="0" applyNumberFormat="1" applyFont="1" applyFill="1" applyBorder="1" applyAlignment="1" applyProtection="1">
      <alignment horizontal="righ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horizontal="right" vertical="top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1" fillId="0" borderId="9" xfId="0" applyNumberFormat="1" applyFont="1" applyFill="1" applyBorder="1" applyAlignment="1" applyProtection="1">
      <alignment horizontal="left" vertical="top"/>
    </xf>
    <xf numFmtId="0" fontId="21" fillId="0" borderId="10" xfId="0" applyNumberFormat="1" applyFont="1" applyFill="1" applyBorder="1" applyAlignment="1" applyProtection="1">
      <alignment horizontal="left" vertical="center" wrapText="1"/>
    </xf>
    <xf numFmtId="0" fontId="21" fillId="0" borderId="20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21" fillId="0" borderId="24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vertical="top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" fillId="0" borderId="15" xfId="0" applyNumberFormat="1" applyFont="1" applyFill="1" applyBorder="1" applyAlignment="1" applyProtection="1">
      <alignment horizontal="center" vertical="top"/>
    </xf>
    <xf numFmtId="0" fontId="10" fillId="0" borderId="25" xfId="0" applyNumberFormat="1" applyFont="1" applyFill="1" applyBorder="1" applyAlignment="1" applyProtection="1">
      <alignment horizontal="center"/>
    </xf>
    <xf numFmtId="0" fontId="10" fillId="0" borderId="26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top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justify"/>
    </xf>
    <xf numFmtId="0" fontId="10" fillId="0" borderId="9" xfId="0" applyNumberFormat="1" applyFont="1" applyFill="1" applyBorder="1" applyAlignment="1" applyProtection="1">
      <alignment horizontal="left" vertical="top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24" fillId="0" borderId="1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vertical="top"/>
    </xf>
    <xf numFmtId="0" fontId="6" fillId="0" borderId="22" xfId="0" applyNumberFormat="1" applyFont="1" applyFill="1" applyBorder="1" applyAlignment="1" applyProtection="1">
      <alignment horizontal="center" vertical="top" wrapText="1"/>
    </xf>
    <xf numFmtId="0" fontId="6" fillId="0" borderId="22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21" fillId="0" borderId="24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5" xfId="0" applyNumberFormat="1" applyFont="1" applyFill="1" applyBorder="1" applyAlignment="1" applyProtection="1">
      <alignment horizontal="center" vertical="top"/>
    </xf>
    <xf numFmtId="0" fontId="6" fillId="0" borderId="23" xfId="0" applyNumberFormat="1" applyFont="1" applyFill="1" applyBorder="1" applyAlignment="1" applyProtection="1">
      <alignment vertical="top"/>
    </xf>
    <xf numFmtId="0" fontId="6" fillId="0" borderId="28" xfId="0" applyNumberFormat="1" applyFont="1" applyFill="1" applyBorder="1" applyAlignment="1" applyProtection="1">
      <alignment vertical="top"/>
    </xf>
    <xf numFmtId="0" fontId="6" fillId="0" borderId="28" xfId="0" applyNumberFormat="1" applyFont="1" applyFill="1" applyBorder="1" applyAlignment="1" applyProtection="1">
      <alignment horizontal="center" vertical="top"/>
    </xf>
    <xf numFmtId="0" fontId="6" fillId="0" borderId="29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/>
      <protection locked="0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1" fontId="6" fillId="0" borderId="1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NumberFormat="1" applyFont="1" applyFill="1" applyBorder="1" applyAlignment="1" applyProtection="1">
      <alignment horizontal="center" vertical="top"/>
      <protection locked="0"/>
    </xf>
    <xf numFmtId="0" fontId="25" fillId="0" borderId="1" xfId="0" applyNumberFormat="1" applyFont="1" applyFill="1" applyBorder="1" applyAlignment="1" applyProtection="1">
      <alignment horizontal="center" vertical="top"/>
      <protection locked="0"/>
    </xf>
    <xf numFmtId="0" fontId="26" fillId="0" borderId="1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Fill="1" applyBorder="1" applyAlignment="1" applyProtection="1">
      <alignment horizontal="center" vertical="top"/>
      <protection locked="0"/>
    </xf>
    <xf numFmtId="1" fontId="23" fillId="0" borderId="1" xfId="0" applyNumberFormat="1" applyFont="1" applyFill="1" applyBorder="1" applyAlignment="1" applyProtection="1">
      <alignment horizontal="center" vertical="top"/>
      <protection locked="0"/>
    </xf>
    <xf numFmtId="0" fontId="27" fillId="2" borderId="1" xfId="0" applyNumberFormat="1" applyFont="1" applyFill="1" applyBorder="1" applyAlignment="1" applyProtection="1">
      <alignment horizontal="center" vertical="center" textRotation="90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1" fontId="2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2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24" fillId="2" borderId="1" xfId="0" applyNumberFormat="1" applyFont="1" applyFill="1" applyBorder="1" applyAlignment="1" applyProtection="1">
      <alignment horizontal="left" vertical="top"/>
    </xf>
    <xf numFmtId="0" fontId="24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left" vertical="justify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/>
      <protection locked="0"/>
    </xf>
    <xf numFmtId="1" fontId="21" fillId="0" borderId="1" xfId="0" applyNumberFormat="1" applyFont="1" applyFill="1" applyBorder="1" applyAlignment="1" applyProtection="1">
      <alignment horizontal="center" vertical="top"/>
      <protection locked="0"/>
    </xf>
    <xf numFmtId="0" fontId="6" fillId="0" borderId="2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6" fillId="0" borderId="30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4" fillId="0" borderId="3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 textRotation="90"/>
    </xf>
    <xf numFmtId="0" fontId="4" fillId="0" borderId="34" xfId="0" applyNumberFormat="1" applyFont="1" applyFill="1" applyBorder="1" applyAlignment="1" applyProtection="1">
      <alignment horizontal="center" vertical="top" wrapText="1"/>
    </xf>
    <xf numFmtId="0" fontId="12" fillId="0" borderId="34" xfId="0" applyNumberFormat="1" applyFont="1" applyFill="1" applyBorder="1" applyAlignment="1" applyProtection="1">
      <alignment vertical="top" wrapText="1"/>
    </xf>
    <xf numFmtId="0" fontId="11" fillId="0" borderId="33" xfId="0" applyNumberFormat="1" applyFont="1" applyFill="1" applyBorder="1" applyAlignment="1" applyProtection="1">
      <alignment horizontal="center" vertical="center" wrapText="1" shrinkToFit="1"/>
    </xf>
    <xf numFmtId="0" fontId="11" fillId="0" borderId="35" xfId="0" applyNumberFormat="1" applyFont="1" applyFill="1" applyBorder="1" applyAlignment="1" applyProtection="1">
      <alignment horizontal="center" vertical="center" wrapText="1" shrinkToFit="1"/>
    </xf>
    <xf numFmtId="0" fontId="11" fillId="0" borderId="23" xfId="0" applyNumberFormat="1" applyFont="1" applyFill="1" applyBorder="1" applyAlignment="1" applyProtection="1">
      <alignment horizontal="center" vertical="center" wrapText="1" shrinkToFit="1"/>
    </xf>
    <xf numFmtId="0" fontId="11" fillId="0" borderId="28" xfId="0" applyNumberFormat="1" applyFont="1" applyFill="1" applyBorder="1" applyAlignment="1" applyProtection="1">
      <alignment horizontal="center" vertical="center" wrapText="1" shrinkToFit="1"/>
    </xf>
    <xf numFmtId="0" fontId="11" fillId="0" borderId="36" xfId="0" applyNumberFormat="1" applyFont="1" applyFill="1" applyBorder="1" applyAlignment="1" applyProtection="1">
      <alignment horizontal="center" vertical="center" textRotation="90"/>
    </xf>
    <xf numFmtId="0" fontId="11" fillId="0" borderId="10" xfId="0" applyNumberFormat="1" applyFont="1" applyFill="1" applyBorder="1" applyAlignment="1" applyProtection="1">
      <alignment horizontal="center" vertical="center" textRotation="90"/>
    </xf>
    <xf numFmtId="0" fontId="11" fillId="0" borderId="30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12" xfId="0" applyNumberFormat="1" applyFont="1" applyFill="1" applyBorder="1" applyAlignment="1" applyProtection="1">
      <alignment horizontal="center" vertical="center" textRotation="90"/>
    </xf>
    <xf numFmtId="0" fontId="2" fillId="0" borderId="15" xfId="0" applyNumberFormat="1" applyFont="1" applyFill="1" applyBorder="1" applyAlignment="1" applyProtection="1">
      <alignment horizontal="center" vertical="center" textRotation="90"/>
    </xf>
    <xf numFmtId="0" fontId="2" fillId="0" borderId="32" xfId="0" applyNumberFormat="1" applyFont="1" applyFill="1" applyBorder="1" applyAlignment="1" applyProtection="1">
      <alignment horizontal="center" vertical="center" textRotation="90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33" xfId="0" applyNumberFormat="1" applyFont="1" applyFill="1" applyBorder="1" applyAlignment="1" applyProtection="1">
      <alignment horizontal="center" vertical="center" textRotation="90" wrapText="1"/>
    </xf>
    <xf numFmtId="0" fontId="11" fillId="0" borderId="8" xfId="0" applyNumberFormat="1" applyFont="1" applyFill="1" applyBorder="1" applyAlignment="1" applyProtection="1">
      <alignment horizontal="center" vertical="center" textRotation="90" wrapText="1"/>
    </xf>
    <xf numFmtId="0" fontId="3" fillId="0" borderId="8" xfId="0" applyNumberFormat="1" applyFont="1" applyFill="1" applyBorder="1" applyAlignment="1" applyProtection="1">
      <alignment horizontal="center" vertical="center" textRotation="90"/>
    </xf>
    <xf numFmtId="0" fontId="11" fillId="0" borderId="40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distributed" textRotation="90"/>
    </xf>
    <xf numFmtId="0" fontId="2" fillId="0" borderId="13" xfId="0" applyNumberFormat="1" applyFont="1" applyFill="1" applyBorder="1" applyAlignment="1" applyProtection="1">
      <alignment horizontal="center" vertical="distributed" textRotation="90"/>
    </xf>
    <xf numFmtId="0" fontId="2" fillId="0" borderId="15" xfId="0" applyNumberFormat="1" applyFont="1" applyFill="1" applyBorder="1" applyAlignment="1" applyProtection="1">
      <alignment horizontal="center" vertical="distributed" textRotation="90"/>
    </xf>
    <xf numFmtId="0" fontId="2" fillId="0" borderId="1" xfId="0" applyNumberFormat="1" applyFont="1" applyFill="1" applyBorder="1" applyAlignment="1" applyProtection="1">
      <alignment horizontal="center" vertical="distributed" textRotation="90"/>
    </xf>
    <xf numFmtId="0" fontId="2" fillId="0" borderId="32" xfId="0" applyNumberFormat="1" applyFont="1" applyFill="1" applyBorder="1" applyAlignment="1" applyProtection="1">
      <alignment horizontal="center" vertical="distributed" textRotation="90"/>
    </xf>
    <xf numFmtId="0" fontId="2" fillId="0" borderId="3" xfId="0" applyNumberFormat="1" applyFont="1" applyFill="1" applyBorder="1" applyAlignment="1" applyProtection="1">
      <alignment horizontal="center" vertical="distributed" textRotation="90"/>
    </xf>
    <xf numFmtId="0" fontId="1" fillId="0" borderId="35" xfId="0" applyNumberFormat="1" applyFont="1" applyFill="1" applyBorder="1" applyAlignment="1" applyProtection="1">
      <alignment horizontal="center" vertical="center"/>
    </xf>
    <xf numFmtId="0" fontId="1" fillId="0" borderId="23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1" fillId="0" borderId="43" xfId="0" applyNumberFormat="1" applyFont="1" applyFill="1" applyBorder="1" applyAlignment="1" applyProtection="1">
      <alignment vertical="top"/>
    </xf>
    <xf numFmtId="0" fontId="2" fillId="0" borderId="40" xfId="0" applyNumberFormat="1" applyFont="1" applyFill="1" applyBorder="1" applyAlignment="1" applyProtection="1">
      <alignment horizontal="center" vertical="center" textRotation="90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6" fillId="0" borderId="5" xfId="0" applyNumberFormat="1" applyFont="1" applyFill="1" applyBorder="1" applyAlignment="1" applyProtection="1">
      <alignment horizontal="center" vertical="center" textRotation="90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horizontal="center" vertical="top"/>
    </xf>
    <xf numFmtId="0" fontId="6" fillId="0" borderId="24" xfId="0" applyNumberFormat="1" applyFont="1" applyFill="1" applyBorder="1" applyAlignment="1" applyProtection="1">
      <alignment horizontal="center" vertical="top"/>
    </xf>
    <xf numFmtId="0" fontId="6" fillId="0" borderId="30" xfId="0" applyNumberFormat="1" applyFont="1" applyFill="1" applyBorder="1" applyAlignment="1" applyProtection="1">
      <alignment horizontal="center" vertical="top"/>
    </xf>
    <xf numFmtId="0" fontId="6" fillId="0" borderId="22" xfId="0" applyNumberFormat="1" applyFont="1" applyFill="1" applyBorder="1" applyAlignment="1" applyProtection="1">
      <alignment horizontal="center" vertical="top"/>
    </xf>
    <xf numFmtId="0" fontId="6" fillId="0" borderId="31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20" xfId="0" applyNumberFormat="1" applyFont="1" applyFill="1" applyBorder="1" applyAlignment="1" applyProtection="1">
      <alignment horizontal="center" vertical="top" wrapText="1"/>
    </xf>
    <xf numFmtId="0" fontId="6" fillId="0" borderId="2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textRotation="9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4" fillId="0" borderId="30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top" wrapText="1"/>
    </xf>
    <xf numFmtId="0" fontId="4" fillId="0" borderId="29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21" fillId="0" borderId="10" xfId="0" applyNumberFormat="1" applyFont="1" applyFill="1" applyBorder="1" applyAlignment="1" applyProtection="1">
      <alignment horizontal="left" vertical="center" wrapText="1"/>
    </xf>
    <xf numFmtId="0" fontId="21" fillId="0" borderId="20" xfId="0" applyNumberFormat="1" applyFont="1" applyFill="1" applyBorder="1" applyAlignment="1" applyProtection="1">
      <alignment horizontal="left" vertical="center" wrapText="1"/>
    </xf>
    <xf numFmtId="0" fontId="21" fillId="0" borderId="24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vertical="top" wrapText="1"/>
    </xf>
    <xf numFmtId="0" fontId="6" fillId="0" borderId="20" xfId="0" applyNumberFormat="1" applyFont="1" applyFill="1" applyBorder="1" applyAlignment="1" applyProtection="1">
      <alignment vertical="top" wrapText="1"/>
    </xf>
    <xf numFmtId="0" fontId="6" fillId="0" borderId="24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3" fillId="0" borderId="34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6" fillId="0" borderId="27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6" fillId="0" borderId="45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42</xdr:row>
      <xdr:rowOff>57150</xdr:rowOff>
    </xdr:from>
    <xdr:ext cx="9848850" cy="2362198"/>
    <xdr:sp macro="" textlink="">
      <xdr:nvSpPr>
        <xdr:cNvPr id="5" name="TextBox 4"/>
        <xdr:cNvSpPr txBox="1"/>
      </xdr:nvSpPr>
      <xdr:spPr>
        <a:xfrm>
          <a:off x="9525" y="9096375"/>
          <a:ext cx="9848850" cy="23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15</xdr:col>
          <xdr:colOff>590550</xdr:colOff>
          <xdr:row>29</xdr:row>
          <xdr:rowOff>180975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76200</xdr:rowOff>
        </xdr:from>
        <xdr:to>
          <xdr:col>15</xdr:col>
          <xdr:colOff>581025</xdr:colOff>
          <xdr:row>54</xdr:row>
          <xdr:rowOff>47625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L45"/>
  <sheetViews>
    <sheetView zoomScale="130" zoomScaleNormal="130" workbookViewId="0">
      <selection activeCell="V5" sqref="V5:AZ5"/>
    </sheetView>
  </sheetViews>
  <sheetFormatPr defaultRowHeight="12.75" x14ac:dyDescent="0.2"/>
  <cols>
    <col min="1" max="15" width="2" style="3" customWidth="1"/>
    <col min="16" max="16" width="1.7109375" style="3" customWidth="1"/>
    <col min="17" max="22" width="2" style="3" customWidth="1"/>
    <col min="23" max="23" width="1.7109375" style="3" customWidth="1"/>
    <col min="24" max="24" width="2" style="3" customWidth="1"/>
    <col min="25" max="25" width="2.140625" style="3" customWidth="1"/>
    <col min="26" max="26" width="2.28515625" style="3" customWidth="1"/>
    <col min="27" max="28" width="2" style="3" customWidth="1"/>
    <col min="29" max="29" width="1.85546875" style="3" customWidth="1"/>
    <col min="30" max="30" width="2.28515625" style="3" customWidth="1"/>
    <col min="31" max="31" width="2.140625" style="3" customWidth="1"/>
    <col min="32" max="32" width="2" style="3" customWidth="1"/>
    <col min="33" max="33" width="2.28515625" style="3" customWidth="1"/>
    <col min="34" max="37" width="2" style="3" customWidth="1"/>
    <col min="38" max="38" width="2.42578125" style="3" customWidth="1"/>
    <col min="39" max="41" width="2" style="3" customWidth="1"/>
    <col min="42" max="42" width="1.85546875" style="3" customWidth="1"/>
    <col min="43" max="54" width="2" style="3" customWidth="1"/>
    <col min="55" max="55" width="3" style="3" customWidth="1"/>
    <col min="56" max="56" width="4.42578125" style="3" customWidth="1"/>
    <col min="57" max="57" width="3" style="3" customWidth="1"/>
    <col min="58" max="58" width="3.42578125" style="3" customWidth="1"/>
    <col min="59" max="59" width="4.28515625" style="3" customWidth="1"/>
    <col min="60" max="60" width="3.42578125" style="3" customWidth="1"/>
    <col min="61" max="61" width="2" style="3" customWidth="1"/>
    <col min="62" max="62" width="3.140625" style="3" customWidth="1"/>
    <col min="63" max="63" width="5.140625" style="3" customWidth="1"/>
    <col min="64" max="67" width="2" style="3" customWidth="1"/>
    <col min="68" max="16384" width="9.140625" style="3"/>
  </cols>
  <sheetData>
    <row r="1" spans="1:64" ht="21" customHeight="1" x14ac:dyDescent="0.2">
      <c r="B1" s="4"/>
      <c r="N1" s="6"/>
      <c r="O1" s="6"/>
      <c r="P1" s="6"/>
      <c r="Q1" s="6"/>
      <c r="R1" s="6"/>
      <c r="S1" s="6"/>
      <c r="T1" s="6"/>
      <c r="U1" s="6"/>
      <c r="V1" s="185" t="s">
        <v>178</v>
      </c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"/>
      <c r="BB1" s="6"/>
      <c r="BC1" s="6"/>
      <c r="BD1" s="64" t="s">
        <v>140</v>
      </c>
      <c r="BE1" s="155" t="s">
        <v>167</v>
      </c>
      <c r="BF1" s="155"/>
      <c r="BG1" s="155"/>
      <c r="BH1" s="155"/>
      <c r="BI1" s="155"/>
      <c r="BJ1" s="155"/>
      <c r="BK1" s="155"/>
    </row>
    <row r="2" spans="1:64" ht="16.5" customHeight="1" x14ac:dyDescent="0.2">
      <c r="B2" s="4"/>
      <c r="N2" s="6"/>
      <c r="O2" s="155" t="s">
        <v>285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65"/>
      <c r="BE2" s="173" t="s">
        <v>179</v>
      </c>
      <c r="BF2" s="173"/>
      <c r="BG2" s="173"/>
      <c r="BH2" s="173"/>
      <c r="BI2" s="173"/>
      <c r="BJ2" s="173"/>
      <c r="BK2" s="173"/>
    </row>
    <row r="3" spans="1:64" ht="14.25" customHeight="1" x14ac:dyDescent="0.2">
      <c r="B3" s="4"/>
      <c r="N3" s="6"/>
      <c r="O3" s="6"/>
      <c r="P3" s="6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 t="s">
        <v>82</v>
      </c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D3" s="174" t="s">
        <v>183</v>
      </c>
      <c r="BE3" s="174"/>
      <c r="BF3" s="174"/>
      <c r="BG3" s="174"/>
      <c r="BH3" s="174"/>
      <c r="BI3" s="174"/>
      <c r="BJ3" s="174"/>
      <c r="BK3" s="174"/>
      <c r="BL3" s="174"/>
    </row>
    <row r="4" spans="1:64" ht="15.75" customHeight="1" x14ac:dyDescent="0.2">
      <c r="B4" s="4"/>
      <c r="N4" s="6"/>
      <c r="O4" s="6"/>
      <c r="P4" s="6"/>
      <c r="Q4" s="6"/>
      <c r="R4" s="6"/>
      <c r="S4" s="6"/>
      <c r="T4" s="6"/>
      <c r="U4" s="6"/>
      <c r="V4" s="77"/>
      <c r="W4" s="78"/>
      <c r="X4" s="78"/>
      <c r="Y4" s="78"/>
      <c r="Z4" s="78"/>
      <c r="AA4" s="78"/>
      <c r="AB4" s="79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 s="78"/>
      <c r="AT4" s="78"/>
      <c r="AU4" s="78"/>
      <c r="AV4" s="78"/>
      <c r="AW4" s="78"/>
      <c r="AX4" s="78"/>
      <c r="AY4" s="78"/>
      <c r="AZ4" s="78"/>
      <c r="BA4" s="1"/>
      <c r="BB4" s="6"/>
      <c r="BC4" s="6"/>
      <c r="BD4" s="174" t="s">
        <v>184</v>
      </c>
      <c r="BE4" s="174"/>
      <c r="BF4" s="174"/>
      <c r="BG4" s="174"/>
      <c r="BH4" s="174"/>
      <c r="BI4" s="174"/>
      <c r="BJ4" s="174"/>
      <c r="BK4" s="174"/>
      <c r="BL4" s="174"/>
    </row>
    <row r="5" spans="1:64" ht="12.75" customHeight="1" x14ac:dyDescent="0.2">
      <c r="B5" s="4"/>
      <c r="N5" s="6"/>
      <c r="O5" s="6"/>
      <c r="P5" s="6"/>
      <c r="Q5" s="6"/>
      <c r="R5" s="6"/>
      <c r="S5" s="6"/>
      <c r="T5" s="6"/>
      <c r="U5" s="6"/>
      <c r="V5" s="187" t="s">
        <v>286</v>
      </c>
      <c r="W5" s="187"/>
      <c r="X5" s="187"/>
      <c r="Y5" s="187"/>
      <c r="Z5" s="187"/>
      <c r="AA5" s="187"/>
      <c r="AB5" s="187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B5" s="6"/>
      <c r="BC5" s="6"/>
      <c r="BD5" s="156" t="s">
        <v>248</v>
      </c>
      <c r="BE5" s="156"/>
      <c r="BF5" s="156"/>
      <c r="BG5" s="156"/>
      <c r="BH5" s="156"/>
      <c r="BI5" s="156"/>
      <c r="BJ5" s="156"/>
      <c r="BK5" s="156"/>
      <c r="BL5" s="156"/>
    </row>
    <row r="6" spans="1:64" ht="12.75" customHeight="1" x14ac:dyDescent="0.2">
      <c r="B6" s="4"/>
      <c r="N6" s="6"/>
      <c r="O6" s="6"/>
      <c r="P6" s="6"/>
      <c r="Q6" s="6"/>
      <c r="R6" s="6"/>
      <c r="S6" s="6"/>
      <c r="T6" s="6"/>
      <c r="U6" s="155" t="s">
        <v>182</v>
      </c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6"/>
      <c r="BC6" s="6"/>
      <c r="BD6"/>
      <c r="BK6"/>
    </row>
    <row r="7" spans="1:64" ht="12.75" customHeight="1" x14ac:dyDescent="0.2">
      <c r="B7" s="4"/>
      <c r="N7" s="7"/>
      <c r="O7" s="7"/>
      <c r="P7" s="7"/>
      <c r="Q7" s="7"/>
      <c r="R7" s="7"/>
      <c r="S7" s="7"/>
      <c r="T7" s="7"/>
      <c r="U7" s="7"/>
      <c r="V7" s="187" t="s">
        <v>126</v>
      </c>
      <c r="W7" s="187"/>
      <c r="X7" s="187"/>
      <c r="Y7" s="187"/>
      <c r="Z7" s="187"/>
      <c r="AA7" s="187"/>
      <c r="AB7" s="187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7"/>
      <c r="BD7"/>
      <c r="BK7"/>
    </row>
    <row r="8" spans="1:64" ht="12.75" customHeight="1" x14ac:dyDescent="0.2">
      <c r="B8" s="4"/>
      <c r="V8" s="187" t="s">
        <v>139</v>
      </c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D8"/>
      <c r="BE8"/>
      <c r="BF8"/>
      <c r="BG8"/>
      <c r="BH8"/>
      <c r="BI8"/>
      <c r="BJ8"/>
      <c r="BK8"/>
    </row>
    <row r="9" spans="1:64" ht="12.75" customHeight="1" x14ac:dyDescent="0.2">
      <c r="B9" s="4"/>
      <c r="V9" s="187" t="s">
        <v>48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</row>
    <row r="10" spans="1:64" ht="12.75" customHeight="1" x14ac:dyDescent="0.2">
      <c r="B10" s="4"/>
      <c r="V10" s="187" t="s">
        <v>266</v>
      </c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</row>
    <row r="11" spans="1:64" ht="12.75" customHeight="1" x14ac:dyDescent="0.2">
      <c r="B11" s="4"/>
      <c r="V11" s="187" t="s">
        <v>284</v>
      </c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</row>
    <row r="12" spans="1:64" ht="5.25" customHeight="1" x14ac:dyDescent="0.2">
      <c r="B12" s="4"/>
      <c r="V12" s="187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"/>
    </row>
    <row r="13" spans="1:64" ht="25.5" customHeight="1" thickBot="1" x14ac:dyDescent="0.25">
      <c r="A13" s="215" t="s">
        <v>141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160" t="s">
        <v>52</v>
      </c>
      <c r="BD13" s="160"/>
      <c r="BE13" s="160"/>
      <c r="BF13" s="160"/>
      <c r="BG13" s="160"/>
      <c r="BH13" s="160"/>
      <c r="BI13" s="160"/>
      <c r="BJ13" s="160"/>
      <c r="BK13" s="161"/>
    </row>
    <row r="14" spans="1:64" ht="12.75" customHeight="1" x14ac:dyDescent="0.2">
      <c r="A14" s="198" t="s">
        <v>13</v>
      </c>
      <c r="B14" s="199"/>
      <c r="C14" s="190" t="s">
        <v>0</v>
      </c>
      <c r="D14" s="191"/>
      <c r="E14" s="191"/>
      <c r="F14" s="211"/>
      <c r="G14" s="209" t="s">
        <v>239</v>
      </c>
      <c r="H14" s="190" t="s">
        <v>1</v>
      </c>
      <c r="I14" s="191"/>
      <c r="J14" s="211"/>
      <c r="K14" s="209" t="s">
        <v>240</v>
      </c>
      <c r="L14" s="190" t="s">
        <v>11</v>
      </c>
      <c r="M14" s="191"/>
      <c r="N14" s="191"/>
      <c r="O14" s="211"/>
      <c r="P14" s="209" t="s">
        <v>241</v>
      </c>
      <c r="Q14" s="190" t="s">
        <v>2</v>
      </c>
      <c r="R14" s="191"/>
      <c r="S14" s="191"/>
      <c r="T14" s="209" t="s">
        <v>242</v>
      </c>
      <c r="U14" s="190" t="s">
        <v>3</v>
      </c>
      <c r="V14" s="191"/>
      <c r="W14" s="191"/>
      <c r="X14" s="211"/>
      <c r="Y14" s="190" t="s">
        <v>4</v>
      </c>
      <c r="Z14" s="204"/>
      <c r="AA14" s="204"/>
      <c r="AB14" s="194"/>
      <c r="AC14" s="209" t="s">
        <v>243</v>
      </c>
      <c r="AD14" s="190" t="s">
        <v>5</v>
      </c>
      <c r="AE14" s="204"/>
      <c r="AF14" s="194"/>
      <c r="AG14" s="209" t="s">
        <v>244</v>
      </c>
      <c r="AH14" s="190" t="s">
        <v>6</v>
      </c>
      <c r="AI14" s="191"/>
      <c r="AJ14" s="211"/>
      <c r="AK14" s="209" t="s">
        <v>245</v>
      </c>
      <c r="AL14" s="190" t="s">
        <v>7</v>
      </c>
      <c r="AM14" s="204"/>
      <c r="AN14" s="204"/>
      <c r="AO14" s="194"/>
      <c r="AP14" s="209" t="s">
        <v>246</v>
      </c>
      <c r="AQ14" s="190" t="s">
        <v>8</v>
      </c>
      <c r="AR14" s="191"/>
      <c r="AS14" s="191"/>
      <c r="AT14" s="209" t="s">
        <v>247</v>
      </c>
      <c r="AU14" s="190" t="s">
        <v>9</v>
      </c>
      <c r="AV14" s="191"/>
      <c r="AW14" s="191"/>
      <c r="AX14" s="194"/>
      <c r="AY14" s="190" t="s">
        <v>12</v>
      </c>
      <c r="AZ14" s="191"/>
      <c r="BA14" s="191"/>
      <c r="BB14" s="213"/>
      <c r="BC14" s="170" t="s">
        <v>13</v>
      </c>
      <c r="BD14" s="178" t="s">
        <v>41</v>
      </c>
      <c r="BE14" s="181" t="s">
        <v>42</v>
      </c>
      <c r="BF14" s="162" t="s">
        <v>43</v>
      </c>
      <c r="BG14" s="163"/>
      <c r="BH14" s="157" t="s">
        <v>46</v>
      </c>
      <c r="BI14" s="157" t="s">
        <v>47</v>
      </c>
      <c r="BJ14" s="166" t="s">
        <v>16</v>
      </c>
      <c r="BK14" s="157" t="s">
        <v>26</v>
      </c>
    </row>
    <row r="15" spans="1:64" ht="33.75" customHeight="1" x14ac:dyDescent="0.2">
      <c r="A15" s="200"/>
      <c r="B15" s="201"/>
      <c r="C15" s="192"/>
      <c r="D15" s="193"/>
      <c r="E15" s="193"/>
      <c r="F15" s="212"/>
      <c r="G15" s="210"/>
      <c r="H15" s="192"/>
      <c r="I15" s="193"/>
      <c r="J15" s="212"/>
      <c r="K15" s="210"/>
      <c r="L15" s="192"/>
      <c r="M15" s="193"/>
      <c r="N15" s="193"/>
      <c r="O15" s="212"/>
      <c r="P15" s="210"/>
      <c r="Q15" s="192"/>
      <c r="R15" s="193"/>
      <c r="S15" s="193"/>
      <c r="T15" s="210"/>
      <c r="U15" s="192"/>
      <c r="V15" s="193"/>
      <c r="W15" s="193"/>
      <c r="X15" s="212"/>
      <c r="Y15" s="205"/>
      <c r="Z15" s="206"/>
      <c r="AA15" s="206"/>
      <c r="AB15" s="195"/>
      <c r="AC15" s="210"/>
      <c r="AD15" s="205"/>
      <c r="AE15" s="206"/>
      <c r="AF15" s="195"/>
      <c r="AG15" s="210"/>
      <c r="AH15" s="192"/>
      <c r="AI15" s="193"/>
      <c r="AJ15" s="212"/>
      <c r="AK15" s="210"/>
      <c r="AL15" s="205"/>
      <c r="AM15" s="206"/>
      <c r="AN15" s="206"/>
      <c r="AO15" s="195"/>
      <c r="AP15" s="210"/>
      <c r="AQ15" s="192"/>
      <c r="AR15" s="193"/>
      <c r="AS15" s="193"/>
      <c r="AT15" s="210"/>
      <c r="AU15" s="192"/>
      <c r="AV15" s="193"/>
      <c r="AW15" s="193"/>
      <c r="AX15" s="195"/>
      <c r="AY15" s="192"/>
      <c r="AZ15" s="193"/>
      <c r="BA15" s="193"/>
      <c r="BB15" s="214"/>
      <c r="BC15" s="171"/>
      <c r="BD15" s="179"/>
      <c r="BE15" s="182"/>
      <c r="BF15" s="164"/>
      <c r="BG15" s="165"/>
      <c r="BH15" s="158"/>
      <c r="BI15" s="158"/>
      <c r="BJ15" s="167"/>
      <c r="BK15" s="158"/>
    </row>
    <row r="16" spans="1:64" ht="12.75" customHeight="1" x14ac:dyDescent="0.2">
      <c r="A16" s="200"/>
      <c r="B16" s="201"/>
      <c r="C16" s="14"/>
      <c r="D16" s="14"/>
      <c r="E16" s="14"/>
      <c r="F16" s="15"/>
      <c r="G16" s="210"/>
      <c r="H16" s="14"/>
      <c r="I16" s="14"/>
      <c r="J16" s="15"/>
      <c r="K16" s="210"/>
      <c r="L16" s="14"/>
      <c r="M16" s="14"/>
      <c r="N16" s="14"/>
      <c r="O16" s="14"/>
      <c r="P16" s="210"/>
      <c r="Q16" s="14"/>
      <c r="R16" s="14"/>
      <c r="S16" s="14"/>
      <c r="T16" s="210"/>
      <c r="U16" s="14"/>
      <c r="V16" s="14"/>
      <c r="W16" s="15"/>
      <c r="X16" s="112"/>
      <c r="Y16" s="113"/>
      <c r="Z16" s="114"/>
      <c r="AA16" s="14"/>
      <c r="AB16" s="15"/>
      <c r="AC16" s="210"/>
      <c r="AD16" s="14"/>
      <c r="AE16" s="14"/>
      <c r="AF16" s="14"/>
      <c r="AG16" s="210"/>
      <c r="AH16" s="14"/>
      <c r="AI16" s="14"/>
      <c r="AJ16" s="15"/>
      <c r="AK16" s="210"/>
      <c r="AL16" s="14"/>
      <c r="AM16" s="14"/>
      <c r="AN16" s="14"/>
      <c r="AO16" s="112"/>
      <c r="AP16" s="210"/>
      <c r="AQ16" s="14"/>
      <c r="AR16" s="14"/>
      <c r="AS16" s="14"/>
      <c r="AT16" s="210"/>
      <c r="AU16" s="17"/>
      <c r="AV16" s="17"/>
      <c r="AW16" s="15"/>
      <c r="AX16" s="111"/>
      <c r="AY16" s="14"/>
      <c r="AZ16" s="14"/>
      <c r="BA16" s="14"/>
      <c r="BB16" s="16"/>
      <c r="BC16" s="171"/>
      <c r="BD16" s="180"/>
      <c r="BE16" s="182"/>
      <c r="BF16" s="175" t="s">
        <v>44</v>
      </c>
      <c r="BG16" s="169" t="s">
        <v>45</v>
      </c>
      <c r="BH16" s="158"/>
      <c r="BI16" s="158"/>
      <c r="BJ16" s="167"/>
      <c r="BK16" s="158"/>
    </row>
    <row r="17" spans="1:63" ht="12.75" customHeight="1" x14ac:dyDescent="0.2">
      <c r="A17" s="200"/>
      <c r="B17" s="201"/>
      <c r="C17" s="17"/>
      <c r="D17" s="17"/>
      <c r="E17" s="17"/>
      <c r="F17" s="18"/>
      <c r="G17" s="210"/>
      <c r="H17" s="17"/>
      <c r="I17" s="17"/>
      <c r="J17" s="18"/>
      <c r="K17" s="210"/>
      <c r="L17" s="17"/>
      <c r="M17" s="17"/>
      <c r="N17" s="17"/>
      <c r="O17" s="17"/>
      <c r="P17" s="210"/>
      <c r="Q17" s="17"/>
      <c r="R17" s="17"/>
      <c r="S17" s="17"/>
      <c r="T17" s="210"/>
      <c r="U17" s="17"/>
      <c r="V17" s="17"/>
      <c r="W17" s="15"/>
      <c r="X17" s="115"/>
      <c r="Y17" s="111"/>
      <c r="Z17" s="18"/>
      <c r="AA17" s="17"/>
      <c r="AB17" s="18"/>
      <c r="AC17" s="210"/>
      <c r="AD17" s="17"/>
      <c r="AE17" s="17"/>
      <c r="AF17" s="17"/>
      <c r="AG17" s="210"/>
      <c r="AH17" s="17"/>
      <c r="AI17" s="17"/>
      <c r="AJ17" s="18"/>
      <c r="AK17" s="210"/>
      <c r="AL17" s="17"/>
      <c r="AM17" s="17"/>
      <c r="AN17" s="17"/>
      <c r="AO17" s="115"/>
      <c r="AP17" s="210"/>
      <c r="AQ17" s="17"/>
      <c r="AR17" s="17"/>
      <c r="AS17" s="17"/>
      <c r="AT17" s="210"/>
      <c r="AU17" s="17"/>
      <c r="AV17" s="17"/>
      <c r="AW17" s="18"/>
      <c r="AX17" s="111"/>
      <c r="AY17" s="17"/>
      <c r="AZ17" s="17"/>
      <c r="BA17" s="17"/>
      <c r="BB17" s="16"/>
      <c r="BC17" s="171"/>
      <c r="BD17" s="180"/>
      <c r="BE17" s="182"/>
      <c r="BF17" s="176"/>
      <c r="BG17" s="169"/>
      <c r="BH17" s="158"/>
      <c r="BI17" s="158"/>
      <c r="BJ17" s="167"/>
      <c r="BK17" s="158"/>
    </row>
    <row r="18" spans="1:63" ht="12.75" customHeight="1" x14ac:dyDescent="0.2">
      <c r="A18" s="200"/>
      <c r="B18" s="201"/>
      <c r="C18" s="17">
        <v>1</v>
      </c>
      <c r="D18" s="17">
        <v>7</v>
      </c>
      <c r="E18" s="17">
        <v>14</v>
      </c>
      <c r="F18" s="17">
        <v>21</v>
      </c>
      <c r="G18" s="210"/>
      <c r="H18" s="17">
        <v>5</v>
      </c>
      <c r="I18" s="17">
        <v>12</v>
      </c>
      <c r="J18" s="17">
        <v>19</v>
      </c>
      <c r="K18" s="210"/>
      <c r="L18" s="17">
        <v>2</v>
      </c>
      <c r="M18" s="18">
        <v>9</v>
      </c>
      <c r="N18" s="17">
        <v>16</v>
      </c>
      <c r="O18" s="17">
        <v>23</v>
      </c>
      <c r="P18" s="210"/>
      <c r="Q18" s="17">
        <v>7</v>
      </c>
      <c r="R18" s="17">
        <v>14</v>
      </c>
      <c r="S18" s="17">
        <v>21</v>
      </c>
      <c r="T18" s="210"/>
      <c r="U18" s="17">
        <v>4</v>
      </c>
      <c r="V18" s="17">
        <v>11</v>
      </c>
      <c r="W18" s="115">
        <v>18</v>
      </c>
      <c r="X18" s="115">
        <v>25</v>
      </c>
      <c r="Y18" s="17">
        <v>1</v>
      </c>
      <c r="Z18" s="18">
        <v>8</v>
      </c>
      <c r="AA18" s="17">
        <v>15</v>
      </c>
      <c r="AB18" s="17">
        <v>22</v>
      </c>
      <c r="AC18" s="210"/>
      <c r="AD18" s="17">
        <v>7</v>
      </c>
      <c r="AE18" s="17">
        <v>14</v>
      </c>
      <c r="AF18" s="17">
        <v>21</v>
      </c>
      <c r="AG18" s="210"/>
      <c r="AH18" s="17">
        <v>4</v>
      </c>
      <c r="AI18" s="17">
        <v>11</v>
      </c>
      <c r="AJ18" s="17">
        <v>18</v>
      </c>
      <c r="AK18" s="210"/>
      <c r="AL18" s="17">
        <v>2</v>
      </c>
      <c r="AM18" s="17">
        <v>9</v>
      </c>
      <c r="AN18" s="17">
        <v>16</v>
      </c>
      <c r="AO18" s="115">
        <v>23</v>
      </c>
      <c r="AP18" s="210"/>
      <c r="AQ18" s="17">
        <v>6</v>
      </c>
      <c r="AR18" s="17">
        <v>13</v>
      </c>
      <c r="AS18" s="17">
        <v>20</v>
      </c>
      <c r="AT18" s="210"/>
      <c r="AU18" s="17">
        <v>4</v>
      </c>
      <c r="AV18" s="17">
        <v>11</v>
      </c>
      <c r="AW18" s="17">
        <v>18</v>
      </c>
      <c r="AX18" s="17">
        <v>25</v>
      </c>
      <c r="AY18" s="17">
        <v>1</v>
      </c>
      <c r="AZ18" s="17">
        <v>8</v>
      </c>
      <c r="BA18" s="17">
        <v>15</v>
      </c>
      <c r="BB18" s="19">
        <v>22</v>
      </c>
      <c r="BC18" s="171"/>
      <c r="BD18" s="180"/>
      <c r="BE18" s="182"/>
      <c r="BF18" s="176"/>
      <c r="BG18" s="169"/>
      <c r="BH18" s="158"/>
      <c r="BI18" s="158"/>
      <c r="BJ18" s="167"/>
      <c r="BK18" s="158"/>
    </row>
    <row r="19" spans="1:63" ht="12.75" customHeight="1" x14ac:dyDescent="0.2">
      <c r="A19" s="200"/>
      <c r="B19" s="201"/>
      <c r="C19" s="17">
        <v>6</v>
      </c>
      <c r="D19" s="17">
        <v>13</v>
      </c>
      <c r="E19" s="17">
        <v>20</v>
      </c>
      <c r="F19" s="17">
        <v>27</v>
      </c>
      <c r="G19" s="210"/>
      <c r="H19" s="17">
        <v>11</v>
      </c>
      <c r="I19" s="17">
        <v>18</v>
      </c>
      <c r="J19" s="17">
        <v>25</v>
      </c>
      <c r="K19" s="210"/>
      <c r="L19" s="17">
        <v>8</v>
      </c>
      <c r="M19" s="17">
        <v>15</v>
      </c>
      <c r="N19" s="17">
        <v>22</v>
      </c>
      <c r="O19" s="17">
        <v>29</v>
      </c>
      <c r="P19" s="210"/>
      <c r="Q19" s="17">
        <v>13</v>
      </c>
      <c r="R19" s="17">
        <v>20</v>
      </c>
      <c r="S19" s="17">
        <v>27</v>
      </c>
      <c r="T19" s="210"/>
      <c r="U19" s="17">
        <v>10</v>
      </c>
      <c r="V19" s="17">
        <v>17</v>
      </c>
      <c r="W19" s="17">
        <v>24</v>
      </c>
      <c r="X19" s="115">
        <v>31</v>
      </c>
      <c r="Y19" s="17">
        <v>7</v>
      </c>
      <c r="Z19" s="18">
        <v>14</v>
      </c>
      <c r="AA19" s="17">
        <v>21</v>
      </c>
      <c r="AB19" s="17">
        <v>28</v>
      </c>
      <c r="AC19" s="210"/>
      <c r="AD19" s="17">
        <v>13</v>
      </c>
      <c r="AE19" s="17">
        <v>20</v>
      </c>
      <c r="AF19" s="17">
        <v>27</v>
      </c>
      <c r="AG19" s="210"/>
      <c r="AH19" s="17">
        <v>10</v>
      </c>
      <c r="AI19" s="17">
        <v>17</v>
      </c>
      <c r="AJ19" s="17">
        <v>24</v>
      </c>
      <c r="AK19" s="210"/>
      <c r="AL19" s="17">
        <v>8</v>
      </c>
      <c r="AM19" s="17">
        <v>15</v>
      </c>
      <c r="AN19" s="17">
        <v>22</v>
      </c>
      <c r="AO19" s="115">
        <v>29</v>
      </c>
      <c r="AP19" s="210"/>
      <c r="AQ19" s="17">
        <v>12</v>
      </c>
      <c r="AR19" s="17">
        <v>19</v>
      </c>
      <c r="AS19" s="17">
        <v>26</v>
      </c>
      <c r="AT19" s="210"/>
      <c r="AU19" s="17">
        <v>10</v>
      </c>
      <c r="AV19" s="17">
        <v>17</v>
      </c>
      <c r="AW19" s="17">
        <v>24</v>
      </c>
      <c r="AX19" s="17">
        <v>31</v>
      </c>
      <c r="AY19" s="17">
        <v>7</v>
      </c>
      <c r="AZ19" s="17">
        <v>14</v>
      </c>
      <c r="BA19" s="17">
        <v>21</v>
      </c>
      <c r="BB19" s="19">
        <v>28</v>
      </c>
      <c r="BC19" s="171"/>
      <c r="BD19" s="180"/>
      <c r="BE19" s="182"/>
      <c r="BF19" s="176"/>
      <c r="BG19" s="169"/>
      <c r="BH19" s="158"/>
      <c r="BI19" s="158"/>
      <c r="BJ19" s="167"/>
      <c r="BK19" s="158"/>
    </row>
    <row r="20" spans="1:63" ht="12.75" customHeight="1" x14ac:dyDescent="0.2">
      <c r="A20" s="200"/>
      <c r="B20" s="201"/>
      <c r="C20" s="17"/>
      <c r="D20" s="17"/>
      <c r="E20" s="17"/>
      <c r="F20" s="17"/>
      <c r="G20" s="210"/>
      <c r="H20" s="17"/>
      <c r="I20" s="17"/>
      <c r="J20" s="17"/>
      <c r="K20" s="210"/>
      <c r="L20" s="17"/>
      <c r="M20" s="17"/>
      <c r="N20" s="17"/>
      <c r="O20" s="17"/>
      <c r="P20" s="210"/>
      <c r="Q20" s="17"/>
      <c r="R20" s="17"/>
      <c r="S20" s="17"/>
      <c r="T20" s="210"/>
      <c r="U20" s="17"/>
      <c r="V20" s="17"/>
      <c r="W20" s="17"/>
      <c r="X20" s="115"/>
      <c r="Y20" s="111"/>
      <c r="Z20" s="18"/>
      <c r="AA20" s="17"/>
      <c r="AB20" s="17"/>
      <c r="AC20" s="210"/>
      <c r="AD20" s="17"/>
      <c r="AE20" s="17"/>
      <c r="AF20" s="17"/>
      <c r="AG20" s="210"/>
      <c r="AH20" s="17"/>
      <c r="AI20" s="17"/>
      <c r="AJ20" s="17"/>
      <c r="AK20" s="210"/>
      <c r="AL20" s="17"/>
      <c r="AM20" s="17"/>
      <c r="AN20" s="17"/>
      <c r="AO20" s="115"/>
      <c r="AP20" s="210"/>
      <c r="AQ20" s="17"/>
      <c r="AR20" s="17"/>
      <c r="AS20" s="17"/>
      <c r="AT20" s="210"/>
      <c r="AU20" s="17"/>
      <c r="AV20" s="17"/>
      <c r="AW20" s="17"/>
      <c r="AX20" s="111"/>
      <c r="AY20" s="17"/>
      <c r="AZ20" s="17"/>
      <c r="BA20" s="17"/>
      <c r="BB20" s="19"/>
      <c r="BC20" s="171"/>
      <c r="BD20" s="180"/>
      <c r="BE20" s="182"/>
      <c r="BF20" s="176"/>
      <c r="BG20" s="169"/>
      <c r="BH20" s="158"/>
      <c r="BI20" s="158"/>
      <c r="BJ20" s="167"/>
      <c r="BK20" s="158"/>
    </row>
    <row r="21" spans="1:63" ht="12.75" customHeight="1" x14ac:dyDescent="0.2">
      <c r="A21" s="200"/>
      <c r="B21" s="201"/>
      <c r="C21" s="17"/>
      <c r="D21" s="17"/>
      <c r="E21" s="17"/>
      <c r="F21" s="17"/>
      <c r="G21" s="210"/>
      <c r="H21" s="17"/>
      <c r="I21" s="17"/>
      <c r="J21" s="17"/>
      <c r="K21" s="210"/>
      <c r="L21" s="17"/>
      <c r="M21" s="17"/>
      <c r="N21" s="17"/>
      <c r="O21" s="17"/>
      <c r="P21" s="210"/>
      <c r="Q21" s="17"/>
      <c r="R21" s="17"/>
      <c r="S21" s="17"/>
      <c r="T21" s="210"/>
      <c r="U21" s="17"/>
      <c r="V21" s="17"/>
      <c r="W21" s="17"/>
      <c r="X21" s="115"/>
      <c r="Y21" s="111"/>
      <c r="Z21" s="18"/>
      <c r="AA21" s="17"/>
      <c r="AB21" s="17"/>
      <c r="AC21" s="210"/>
      <c r="AD21" s="17"/>
      <c r="AE21" s="17"/>
      <c r="AF21" s="17"/>
      <c r="AG21" s="210"/>
      <c r="AH21" s="17"/>
      <c r="AI21" s="17"/>
      <c r="AJ21" s="17"/>
      <c r="AK21" s="210"/>
      <c r="AL21" s="17"/>
      <c r="AM21" s="17"/>
      <c r="AN21" s="17"/>
      <c r="AO21" s="115"/>
      <c r="AP21" s="210"/>
      <c r="AQ21" s="17"/>
      <c r="AR21" s="17"/>
      <c r="AS21" s="17"/>
      <c r="AT21" s="210"/>
      <c r="AU21" s="17"/>
      <c r="AV21" s="17"/>
      <c r="AW21" s="17"/>
      <c r="AX21" s="111"/>
      <c r="AY21" s="17"/>
      <c r="AZ21" s="17"/>
      <c r="BA21" s="17"/>
      <c r="BB21" s="19"/>
      <c r="BC21" s="171"/>
      <c r="BD21" s="180"/>
      <c r="BE21" s="182"/>
      <c r="BF21" s="176"/>
      <c r="BG21" s="169"/>
      <c r="BH21" s="158"/>
      <c r="BI21" s="158"/>
      <c r="BJ21" s="167"/>
      <c r="BK21" s="158"/>
    </row>
    <row r="22" spans="1:63" ht="12.75" customHeight="1" x14ac:dyDescent="0.2">
      <c r="A22" s="200"/>
      <c r="B22" s="201"/>
      <c r="C22" s="17"/>
      <c r="D22" s="17"/>
      <c r="E22" s="17"/>
      <c r="F22" s="17"/>
      <c r="G22" s="210"/>
      <c r="H22" s="17"/>
      <c r="I22" s="17"/>
      <c r="J22" s="17"/>
      <c r="K22" s="210"/>
      <c r="L22" s="17"/>
      <c r="M22" s="17"/>
      <c r="N22" s="17"/>
      <c r="O22" s="17"/>
      <c r="P22" s="210"/>
      <c r="Q22" s="17"/>
      <c r="R22" s="17"/>
      <c r="S22" s="17"/>
      <c r="T22" s="210"/>
      <c r="U22" s="17"/>
      <c r="V22" s="17"/>
      <c r="W22" s="17"/>
      <c r="X22" s="115"/>
      <c r="Y22" s="111"/>
      <c r="Z22" s="18"/>
      <c r="AA22" s="17"/>
      <c r="AB22" s="17"/>
      <c r="AC22" s="210"/>
      <c r="AD22" s="17"/>
      <c r="AE22" s="17"/>
      <c r="AF22" s="17"/>
      <c r="AG22" s="210"/>
      <c r="AH22" s="17"/>
      <c r="AI22" s="17"/>
      <c r="AJ22" s="17"/>
      <c r="AK22" s="210"/>
      <c r="AL22" s="17"/>
      <c r="AM22" s="17"/>
      <c r="AN22" s="17"/>
      <c r="AO22" s="115"/>
      <c r="AP22" s="210"/>
      <c r="AQ22" s="17"/>
      <c r="AR22" s="17"/>
      <c r="AS22" s="17"/>
      <c r="AT22" s="210"/>
      <c r="AU22" s="17"/>
      <c r="AV22" s="17"/>
      <c r="AW22" s="17"/>
      <c r="AX22" s="111"/>
      <c r="AY22" s="17"/>
      <c r="AZ22" s="17"/>
      <c r="BA22" s="17"/>
      <c r="BB22" s="19"/>
      <c r="BC22" s="171"/>
      <c r="BD22" s="180"/>
      <c r="BE22" s="182"/>
      <c r="BF22" s="176"/>
      <c r="BG22" s="169"/>
      <c r="BH22" s="158"/>
      <c r="BI22" s="158"/>
      <c r="BJ22" s="167"/>
      <c r="BK22" s="158"/>
    </row>
    <row r="23" spans="1:63" ht="13.5" customHeight="1" x14ac:dyDescent="0.2">
      <c r="A23" s="202"/>
      <c r="B23" s="203"/>
      <c r="C23" s="17"/>
      <c r="D23" s="17"/>
      <c r="E23" s="17"/>
      <c r="F23" s="17"/>
      <c r="G23" s="210"/>
      <c r="H23" s="17"/>
      <c r="I23" s="17"/>
      <c r="J23" s="17"/>
      <c r="K23" s="210"/>
      <c r="L23" s="17"/>
      <c r="M23" s="17"/>
      <c r="N23" s="17"/>
      <c r="O23" s="17"/>
      <c r="P23" s="210"/>
      <c r="Q23" s="17"/>
      <c r="R23" s="17"/>
      <c r="S23" s="17"/>
      <c r="T23" s="210"/>
      <c r="U23" s="17"/>
      <c r="V23" s="17"/>
      <c r="W23" s="17"/>
      <c r="X23" s="115"/>
      <c r="Y23" s="111"/>
      <c r="Z23" s="18"/>
      <c r="AA23" s="17"/>
      <c r="AB23" s="17"/>
      <c r="AC23" s="210"/>
      <c r="AD23" s="17"/>
      <c r="AE23" s="17"/>
      <c r="AF23" s="17"/>
      <c r="AG23" s="210"/>
      <c r="AH23" s="17"/>
      <c r="AI23" s="17"/>
      <c r="AJ23" s="17"/>
      <c r="AK23" s="210"/>
      <c r="AL23" s="17"/>
      <c r="AM23" s="17"/>
      <c r="AN23" s="17"/>
      <c r="AO23" s="115"/>
      <c r="AP23" s="210"/>
      <c r="AQ23" s="17"/>
      <c r="AR23" s="17"/>
      <c r="AS23" s="17"/>
      <c r="AT23" s="210"/>
      <c r="AU23" s="17"/>
      <c r="AV23" s="17"/>
      <c r="AW23" s="17"/>
      <c r="AX23" s="111"/>
      <c r="AY23" s="17"/>
      <c r="AZ23" s="17"/>
      <c r="BA23" s="17"/>
      <c r="BB23" s="19"/>
      <c r="BC23" s="172"/>
      <c r="BD23" s="180"/>
      <c r="BE23" s="182"/>
      <c r="BF23" s="177"/>
      <c r="BG23" s="169"/>
      <c r="BH23" s="159"/>
      <c r="BI23" s="159"/>
      <c r="BJ23" s="168"/>
      <c r="BK23" s="159"/>
    </row>
    <row r="24" spans="1:63" ht="12.75" customHeight="1" x14ac:dyDescent="0.2">
      <c r="A24" s="196">
        <v>1</v>
      </c>
      <c r="B24" s="197"/>
      <c r="C24" s="2"/>
      <c r="D24" s="2"/>
      <c r="E24" s="2"/>
      <c r="F24" s="2"/>
      <c r="G24" s="2"/>
      <c r="H24" s="27"/>
      <c r="I24" s="2"/>
      <c r="J24" s="2"/>
      <c r="K24" s="2"/>
      <c r="L24" s="2">
        <v>16</v>
      </c>
      <c r="M24" s="2"/>
      <c r="N24" s="2"/>
      <c r="O24" s="2"/>
      <c r="P24" s="2"/>
      <c r="Q24" s="2"/>
      <c r="R24" s="2"/>
      <c r="S24" s="25" t="s">
        <v>88</v>
      </c>
      <c r="T24" s="2" t="s">
        <v>87</v>
      </c>
      <c r="U24" s="2" t="s">
        <v>87</v>
      </c>
      <c r="V24" s="2"/>
      <c r="W24" s="2"/>
      <c r="X24" s="2"/>
      <c r="Y24" s="2"/>
      <c r="Z24" s="2"/>
      <c r="AA24" s="2"/>
      <c r="AB24" s="2">
        <v>19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44"/>
      <c r="AN24" s="145"/>
      <c r="AO24" s="25" t="s">
        <v>88</v>
      </c>
      <c r="AP24" s="24" t="s">
        <v>89</v>
      </c>
      <c r="AQ24" s="24" t="s">
        <v>89</v>
      </c>
      <c r="AR24" s="24" t="s">
        <v>89</v>
      </c>
      <c r="AS24" s="24">
        <v>8</v>
      </c>
      <c r="AT24" s="2" t="s">
        <v>177</v>
      </c>
      <c r="AU24" s="2" t="s">
        <v>87</v>
      </c>
      <c r="AV24" s="2" t="s">
        <v>87</v>
      </c>
      <c r="AW24" s="2" t="s">
        <v>87</v>
      </c>
      <c r="AX24" s="2" t="s">
        <v>87</v>
      </c>
      <c r="AY24" s="2" t="s">
        <v>87</v>
      </c>
      <c r="AZ24" s="2" t="s">
        <v>87</v>
      </c>
      <c r="BA24" s="2" t="s">
        <v>87</v>
      </c>
      <c r="BB24" s="13" t="s">
        <v>87</v>
      </c>
      <c r="BC24" s="80">
        <v>1</v>
      </c>
      <c r="BD24" s="28">
        <v>35</v>
      </c>
      <c r="BE24" s="28">
        <v>3</v>
      </c>
      <c r="BF24" s="28">
        <v>1</v>
      </c>
      <c r="BG24" s="28">
        <v>0</v>
      </c>
      <c r="BH24" s="28">
        <v>2</v>
      </c>
      <c r="BI24" s="28">
        <v>0</v>
      </c>
      <c r="BJ24" s="28">
        <v>11</v>
      </c>
      <c r="BK24" s="83">
        <f>SUM(BD24:BJ24)</f>
        <v>52</v>
      </c>
    </row>
    <row r="25" spans="1:63" ht="12.75" customHeight="1" x14ac:dyDescent="0.2">
      <c r="A25" s="196">
        <v>2</v>
      </c>
      <c r="B25" s="197"/>
      <c r="C25" s="24"/>
      <c r="D25" s="24"/>
      <c r="E25" s="24"/>
      <c r="F25" s="24"/>
      <c r="G25" s="2"/>
      <c r="H25" s="27"/>
      <c r="I25" s="2"/>
      <c r="J25" s="2"/>
      <c r="K25" s="2"/>
      <c r="L25" s="2">
        <v>17</v>
      </c>
      <c r="M25" s="2"/>
      <c r="N25" s="2"/>
      <c r="O25" s="2"/>
      <c r="P25" s="2"/>
      <c r="Q25" s="2"/>
      <c r="R25" s="2"/>
      <c r="S25" s="69"/>
      <c r="T25" s="26" t="s">
        <v>87</v>
      </c>
      <c r="U25" s="26" t="s">
        <v>87</v>
      </c>
      <c r="V25" s="2"/>
      <c r="W25" s="2"/>
      <c r="X25" s="2"/>
      <c r="Y25" s="2"/>
      <c r="Z25" s="2"/>
      <c r="AA25" s="2"/>
      <c r="AB25" s="2">
        <v>12</v>
      </c>
      <c r="AC25" s="2"/>
      <c r="AD25" s="25"/>
      <c r="AE25" s="24"/>
      <c r="AF25" s="24"/>
      <c r="AG25" s="24"/>
      <c r="AH25" s="25" t="s">
        <v>88</v>
      </c>
      <c r="AI25" s="24" t="s">
        <v>89</v>
      </c>
      <c r="AJ25" s="24" t="s">
        <v>89</v>
      </c>
      <c r="AK25" s="24" t="s">
        <v>89</v>
      </c>
      <c r="AL25" s="24" t="s">
        <v>89</v>
      </c>
      <c r="AM25" s="24">
        <v>8</v>
      </c>
      <c r="AN25" s="24">
        <v>8</v>
      </c>
      <c r="AO25" s="24">
        <v>8</v>
      </c>
      <c r="AP25" s="24">
        <v>8</v>
      </c>
      <c r="AQ25" s="24">
        <v>8</v>
      </c>
      <c r="AR25" s="24">
        <v>8</v>
      </c>
      <c r="AS25" s="24">
        <v>8</v>
      </c>
      <c r="AT25" s="26" t="s">
        <v>87</v>
      </c>
      <c r="AU25" s="26" t="s">
        <v>87</v>
      </c>
      <c r="AV25" s="26" t="s">
        <v>87</v>
      </c>
      <c r="AW25" s="26" t="s">
        <v>87</v>
      </c>
      <c r="AX25" s="26" t="s">
        <v>87</v>
      </c>
      <c r="AY25" s="26" t="s">
        <v>87</v>
      </c>
      <c r="AZ25" s="26" t="s">
        <v>87</v>
      </c>
      <c r="BA25" s="26" t="s">
        <v>87</v>
      </c>
      <c r="BB25" s="26" t="s">
        <v>87</v>
      </c>
      <c r="BC25" s="80">
        <v>2</v>
      </c>
      <c r="BD25" s="28">
        <v>29</v>
      </c>
      <c r="BE25" s="28">
        <v>4</v>
      </c>
      <c r="BF25" s="28">
        <v>7</v>
      </c>
      <c r="BG25" s="28">
        <v>0</v>
      </c>
      <c r="BH25" s="28">
        <v>1</v>
      </c>
      <c r="BI25" s="28">
        <v>0</v>
      </c>
      <c r="BJ25" s="29">
        <v>11</v>
      </c>
      <c r="BK25" s="83">
        <f>SUM(BD25:BJ25)</f>
        <v>52</v>
      </c>
    </row>
    <row r="26" spans="1:63" ht="12.75" customHeight="1" thickBot="1" x14ac:dyDescent="0.25">
      <c r="A26" s="183">
        <v>3</v>
      </c>
      <c r="B26" s="184"/>
      <c r="C26" s="2"/>
      <c r="D26" s="2"/>
      <c r="E26" s="2"/>
      <c r="F26" s="2"/>
      <c r="G26" s="2"/>
      <c r="H26" s="27"/>
      <c r="I26" s="2"/>
      <c r="J26" s="2"/>
      <c r="K26" s="2"/>
      <c r="L26" s="2">
        <v>12</v>
      </c>
      <c r="M26" s="24"/>
      <c r="N26" s="24"/>
      <c r="O26" s="146" t="s">
        <v>88</v>
      </c>
      <c r="P26" s="24" t="s">
        <v>89</v>
      </c>
      <c r="Q26" s="24" t="s">
        <v>89</v>
      </c>
      <c r="R26" s="24" t="s">
        <v>89</v>
      </c>
      <c r="S26" s="69" t="s">
        <v>89</v>
      </c>
      <c r="T26" s="26" t="s">
        <v>87</v>
      </c>
      <c r="U26" s="26" t="s">
        <v>87</v>
      </c>
      <c r="V26" s="2"/>
      <c r="W26" s="2"/>
      <c r="X26" s="2"/>
      <c r="Y26" s="2"/>
      <c r="Z26" s="2"/>
      <c r="AA26" s="2"/>
      <c r="AB26" s="2">
        <v>10</v>
      </c>
      <c r="AC26" s="2"/>
      <c r="AD26" s="24"/>
      <c r="AE26" s="69"/>
      <c r="AF26" s="91" t="s">
        <v>88</v>
      </c>
      <c r="AG26" s="24">
        <v>8</v>
      </c>
      <c r="AH26" s="24">
        <v>8</v>
      </c>
      <c r="AI26" s="24">
        <v>8</v>
      </c>
      <c r="AJ26" s="27" t="s">
        <v>19</v>
      </c>
      <c r="AK26" s="27" t="s">
        <v>19</v>
      </c>
      <c r="AL26" s="27" t="s">
        <v>19</v>
      </c>
      <c r="AM26" s="27" t="s">
        <v>19</v>
      </c>
      <c r="AN26" s="34" t="s">
        <v>53</v>
      </c>
      <c r="AO26" s="34" t="s">
        <v>53</v>
      </c>
      <c r="AP26" s="34" t="s">
        <v>53</v>
      </c>
      <c r="AQ26" s="34" t="s">
        <v>53</v>
      </c>
      <c r="AR26" s="2" t="s">
        <v>90</v>
      </c>
      <c r="AS26" s="2" t="s">
        <v>90</v>
      </c>
      <c r="AT26" s="2"/>
      <c r="AU26" s="2"/>
      <c r="AV26" s="2"/>
      <c r="AW26" s="2"/>
      <c r="AX26" s="2"/>
      <c r="AY26" s="2"/>
      <c r="AZ26" s="2"/>
      <c r="BA26" s="2"/>
      <c r="BB26" s="13"/>
      <c r="BC26" s="84">
        <v>3</v>
      </c>
      <c r="BD26" s="85">
        <v>22</v>
      </c>
      <c r="BE26" s="85">
        <v>4</v>
      </c>
      <c r="BF26" s="85">
        <v>3</v>
      </c>
      <c r="BG26" s="85">
        <v>4</v>
      </c>
      <c r="BH26" s="85">
        <v>2</v>
      </c>
      <c r="BI26" s="85">
        <v>6</v>
      </c>
      <c r="BJ26" s="86">
        <v>2</v>
      </c>
      <c r="BK26" s="87">
        <f>SUM(BD26:BJ26)</f>
        <v>43</v>
      </c>
    </row>
    <row r="27" spans="1:63" ht="12.75" customHeight="1" thickBot="1" x14ac:dyDescent="0.2">
      <c r="B27" s="4"/>
      <c r="BB27" s="207" t="s">
        <v>14</v>
      </c>
      <c r="BC27" s="208"/>
      <c r="BD27" s="35">
        <f t="shared" ref="BD27:BK27" si="0">SUM(BD24:BD26)</f>
        <v>86</v>
      </c>
      <c r="BE27" s="35">
        <f t="shared" si="0"/>
        <v>11</v>
      </c>
      <c r="BF27" s="35">
        <f t="shared" si="0"/>
        <v>11</v>
      </c>
      <c r="BG27" s="35">
        <f t="shared" si="0"/>
        <v>4</v>
      </c>
      <c r="BH27" s="35">
        <f t="shared" si="0"/>
        <v>5</v>
      </c>
      <c r="BI27" s="35">
        <f t="shared" si="0"/>
        <v>6</v>
      </c>
      <c r="BJ27" s="81">
        <f t="shared" si="0"/>
        <v>24</v>
      </c>
      <c r="BK27" s="82">
        <f t="shared" si="0"/>
        <v>147</v>
      </c>
    </row>
    <row r="28" spans="1:63" ht="12.75" customHeight="1" x14ac:dyDescent="0.2">
      <c r="A28" s="153" t="s">
        <v>15</v>
      </c>
      <c r="B28" s="153"/>
      <c r="C28" s="153"/>
      <c r="D28" s="153"/>
      <c r="E28" s="153"/>
      <c r="F28" s="153"/>
      <c r="G28" s="6"/>
      <c r="H28" s="153" t="s">
        <v>17</v>
      </c>
      <c r="I28" s="153"/>
      <c r="J28" s="153"/>
      <c r="K28" s="153"/>
      <c r="L28" s="153"/>
      <c r="M28" s="153"/>
      <c r="N28" s="153"/>
      <c r="O28" s="6"/>
      <c r="P28" s="153" t="s">
        <v>42</v>
      </c>
      <c r="Q28" s="153"/>
      <c r="R28" s="153"/>
      <c r="S28" s="153"/>
      <c r="T28" s="153"/>
      <c r="U28" s="153"/>
      <c r="V28" s="153"/>
      <c r="W28" s="12"/>
      <c r="X28" s="153" t="s">
        <v>49</v>
      </c>
      <c r="Y28" s="153"/>
      <c r="Z28" s="153"/>
      <c r="AA28" s="153"/>
      <c r="AB28" s="153"/>
      <c r="AC28" s="153"/>
      <c r="AD28" s="153"/>
      <c r="AE28" s="6"/>
      <c r="AF28" s="153" t="s">
        <v>50</v>
      </c>
      <c r="AG28" s="153"/>
      <c r="AH28" s="153"/>
      <c r="AI28" s="153"/>
      <c r="AJ28" s="153"/>
      <c r="AK28" s="153"/>
      <c r="AL28" s="153"/>
      <c r="AM28" s="6"/>
      <c r="AN28" s="153" t="s">
        <v>18</v>
      </c>
      <c r="AO28" s="153"/>
      <c r="AP28" s="153"/>
      <c r="AQ28" s="153"/>
      <c r="AR28" s="153"/>
      <c r="AS28" s="153"/>
      <c r="AT28" s="153"/>
      <c r="AU28" s="6"/>
      <c r="AV28" s="153" t="s">
        <v>194</v>
      </c>
      <c r="AW28" s="153"/>
      <c r="AX28" s="153"/>
      <c r="AY28" s="153"/>
      <c r="AZ28" s="153"/>
      <c r="BA28" s="153"/>
      <c r="BB28" s="153"/>
      <c r="BD28" s="153" t="s">
        <v>195</v>
      </c>
      <c r="BE28" s="153"/>
      <c r="BF28" s="153"/>
      <c r="BG28" s="153" t="s">
        <v>16</v>
      </c>
      <c r="BH28" s="153"/>
      <c r="BI28" s="153"/>
      <c r="BJ28" s="153"/>
      <c r="BK28" s="6"/>
    </row>
    <row r="29" spans="1:63" ht="12.75" customHeight="1" x14ac:dyDescent="0.2">
      <c r="A29" s="153"/>
      <c r="B29" s="153"/>
      <c r="C29" s="153"/>
      <c r="D29" s="153"/>
      <c r="E29" s="153"/>
      <c r="F29" s="153"/>
      <c r="G29" s="6"/>
      <c r="H29" s="153"/>
      <c r="I29" s="153"/>
      <c r="J29" s="153"/>
      <c r="K29" s="153"/>
      <c r="L29" s="153"/>
      <c r="M29" s="153"/>
      <c r="N29" s="153"/>
      <c r="O29" s="6"/>
      <c r="P29" s="153"/>
      <c r="Q29" s="153"/>
      <c r="R29" s="153"/>
      <c r="S29" s="153"/>
      <c r="T29" s="153"/>
      <c r="U29" s="153"/>
      <c r="V29" s="153"/>
      <c r="W29" s="12"/>
      <c r="X29" s="153"/>
      <c r="Y29" s="153"/>
      <c r="Z29" s="153"/>
      <c r="AA29" s="153"/>
      <c r="AB29" s="153"/>
      <c r="AC29" s="153"/>
      <c r="AD29" s="153"/>
      <c r="AE29" s="6"/>
      <c r="AF29" s="153"/>
      <c r="AG29" s="153"/>
      <c r="AH29" s="153"/>
      <c r="AI29" s="153"/>
      <c r="AJ29" s="153"/>
      <c r="AK29" s="153"/>
      <c r="AL29" s="153"/>
      <c r="AM29" s="6"/>
      <c r="AN29" s="153"/>
      <c r="AO29" s="153"/>
      <c r="AP29" s="153"/>
      <c r="AQ29" s="153"/>
      <c r="AR29" s="153"/>
      <c r="AS29" s="153"/>
      <c r="AT29" s="153"/>
      <c r="AU29" s="6"/>
      <c r="AV29" s="153"/>
      <c r="AW29" s="153"/>
      <c r="AX29" s="153"/>
      <c r="AY29" s="153"/>
      <c r="AZ29" s="153"/>
      <c r="BA29" s="153"/>
      <c r="BB29" s="153"/>
      <c r="BD29" s="153"/>
      <c r="BE29" s="153"/>
      <c r="BF29" s="153"/>
      <c r="BG29" s="153"/>
      <c r="BH29" s="153"/>
      <c r="BI29" s="153"/>
      <c r="BJ29" s="153"/>
      <c r="BK29" s="6"/>
    </row>
    <row r="30" spans="1:63" ht="12.75" customHeight="1" x14ac:dyDescent="0.2">
      <c r="A30" s="153"/>
      <c r="B30" s="153"/>
      <c r="C30" s="153"/>
      <c r="D30" s="153"/>
      <c r="E30" s="153"/>
      <c r="F30" s="153"/>
      <c r="G30" s="6"/>
      <c r="H30" s="153"/>
      <c r="I30" s="153"/>
      <c r="J30" s="153"/>
      <c r="K30" s="153"/>
      <c r="L30" s="153"/>
      <c r="M30" s="153"/>
      <c r="N30" s="153"/>
      <c r="O30" s="6"/>
      <c r="P30" s="153"/>
      <c r="Q30" s="153"/>
      <c r="R30" s="153"/>
      <c r="S30" s="153"/>
      <c r="T30" s="153"/>
      <c r="U30" s="153"/>
      <c r="V30" s="153"/>
      <c r="W30" s="12"/>
      <c r="X30" s="153"/>
      <c r="Y30" s="153"/>
      <c r="Z30" s="153"/>
      <c r="AA30" s="153"/>
      <c r="AB30" s="153"/>
      <c r="AC30" s="153"/>
      <c r="AD30" s="153"/>
      <c r="AE30" s="6"/>
      <c r="AF30" s="153"/>
      <c r="AG30" s="153"/>
      <c r="AH30" s="153"/>
      <c r="AI30" s="153"/>
      <c r="AJ30" s="153"/>
      <c r="AK30" s="153"/>
      <c r="AL30" s="153"/>
      <c r="AM30" s="6"/>
      <c r="AN30" s="153"/>
      <c r="AO30" s="153"/>
      <c r="AP30" s="153"/>
      <c r="AQ30" s="153"/>
      <c r="AR30" s="153"/>
      <c r="AS30" s="153"/>
      <c r="AT30" s="153"/>
      <c r="AU30" s="6"/>
      <c r="AV30" s="153"/>
      <c r="AW30" s="153"/>
      <c r="AX30" s="153"/>
      <c r="AY30" s="153"/>
      <c r="AZ30" s="153"/>
      <c r="BA30" s="153"/>
      <c r="BB30" s="153"/>
      <c r="BD30" s="153"/>
      <c r="BE30" s="153"/>
      <c r="BF30" s="153"/>
      <c r="BG30" s="153"/>
      <c r="BH30" s="153"/>
      <c r="BI30" s="153"/>
      <c r="BJ30" s="153"/>
      <c r="BK30" s="6"/>
    </row>
    <row r="31" spans="1:63" ht="9" customHeight="1" x14ac:dyDescent="0.2">
      <c r="A31" s="153"/>
      <c r="B31" s="153"/>
      <c r="C31" s="153"/>
      <c r="D31" s="153"/>
      <c r="E31" s="153"/>
      <c r="F31" s="153"/>
      <c r="G31" s="6"/>
      <c r="H31" s="153"/>
      <c r="I31" s="153"/>
      <c r="J31" s="153"/>
      <c r="K31" s="153"/>
      <c r="L31" s="153"/>
      <c r="M31" s="153"/>
      <c r="N31" s="153"/>
      <c r="O31" s="6"/>
      <c r="P31" s="153"/>
      <c r="Q31" s="153"/>
      <c r="R31" s="153"/>
      <c r="S31" s="153"/>
      <c r="T31" s="153"/>
      <c r="U31" s="153"/>
      <c r="V31" s="153"/>
      <c r="W31" s="12"/>
      <c r="X31" s="153"/>
      <c r="Y31" s="153"/>
      <c r="Z31" s="153"/>
      <c r="AA31" s="153"/>
      <c r="AB31" s="153"/>
      <c r="AC31" s="153"/>
      <c r="AD31" s="153"/>
      <c r="AE31" s="6"/>
      <c r="AF31" s="153"/>
      <c r="AG31" s="153"/>
      <c r="AH31" s="153"/>
      <c r="AI31" s="153"/>
      <c r="AJ31" s="153"/>
      <c r="AK31" s="153"/>
      <c r="AL31" s="153"/>
      <c r="AM31" s="6"/>
      <c r="AN31" s="153"/>
      <c r="AO31" s="153"/>
      <c r="AP31" s="153"/>
      <c r="AQ31" s="153"/>
      <c r="AR31" s="153"/>
      <c r="AS31" s="153"/>
      <c r="AT31" s="153"/>
      <c r="AU31" s="6"/>
      <c r="AV31" s="153"/>
      <c r="AW31" s="153"/>
      <c r="AX31" s="153"/>
      <c r="AY31" s="153"/>
      <c r="AZ31" s="153"/>
      <c r="BA31" s="153"/>
      <c r="BB31" s="153"/>
      <c r="BD31" s="153"/>
      <c r="BE31" s="153"/>
      <c r="BF31" s="153"/>
      <c r="BG31" s="153"/>
      <c r="BH31" s="153"/>
      <c r="BI31" s="153"/>
      <c r="BJ31" s="153"/>
      <c r="BK31" s="6"/>
    </row>
    <row r="32" spans="1:63" ht="0.75" hidden="1" customHeight="1" x14ac:dyDescent="0.2">
      <c r="A32" s="153"/>
      <c r="B32" s="153"/>
      <c r="C32" s="153"/>
      <c r="D32" s="153"/>
      <c r="E32" s="153"/>
      <c r="F32" s="153"/>
      <c r="G32" s="6"/>
      <c r="H32" s="153"/>
      <c r="I32" s="153"/>
      <c r="J32" s="153"/>
      <c r="K32" s="153"/>
      <c r="L32" s="153"/>
      <c r="M32" s="153"/>
      <c r="N32" s="153"/>
      <c r="O32" s="6"/>
      <c r="P32" s="153"/>
      <c r="Q32" s="153"/>
      <c r="R32" s="153"/>
      <c r="S32" s="153"/>
      <c r="T32" s="153"/>
      <c r="U32" s="153"/>
      <c r="V32" s="153"/>
      <c r="W32" s="12"/>
      <c r="X32" s="153"/>
      <c r="Y32" s="153"/>
      <c r="Z32" s="153"/>
      <c r="AA32" s="153"/>
      <c r="AB32" s="153"/>
      <c r="AC32" s="153"/>
      <c r="AD32" s="153"/>
      <c r="AE32" s="6"/>
      <c r="AF32" s="153"/>
      <c r="AG32" s="153"/>
      <c r="AH32" s="153"/>
      <c r="AI32" s="153"/>
      <c r="AJ32" s="153"/>
      <c r="AK32" s="153"/>
      <c r="AL32" s="153"/>
      <c r="AM32" s="6"/>
      <c r="AN32" s="153"/>
      <c r="AO32" s="153"/>
      <c r="AP32" s="153"/>
      <c r="AQ32" s="153"/>
      <c r="AR32" s="153"/>
      <c r="AS32" s="153"/>
      <c r="AT32" s="153"/>
      <c r="AU32" s="6"/>
      <c r="AV32" s="153"/>
      <c r="AW32" s="153"/>
      <c r="AX32" s="153"/>
      <c r="AY32" s="153"/>
      <c r="AZ32" s="153"/>
      <c r="BA32" s="153"/>
      <c r="BB32" s="153"/>
      <c r="BD32" s="153"/>
      <c r="BE32" s="153"/>
      <c r="BF32" s="153"/>
      <c r="BG32" s="153"/>
      <c r="BH32" s="153"/>
      <c r="BI32" s="153"/>
      <c r="BJ32" s="153"/>
      <c r="BK32" s="6"/>
    </row>
    <row r="33" spans="2:63" ht="12.75" customHeight="1" x14ac:dyDescent="0.2">
      <c r="B33" s="4"/>
      <c r="C33" s="8"/>
      <c r="D33" s="8"/>
      <c r="E33" s="8"/>
      <c r="F33" s="8"/>
      <c r="G33" s="8"/>
      <c r="H33" s="8"/>
      <c r="I33" s="6"/>
      <c r="J33" s="6"/>
      <c r="K33" s="6"/>
      <c r="L33" s="8"/>
      <c r="M33" s="8"/>
      <c r="N33" s="8"/>
      <c r="O33" s="8"/>
      <c r="P33" s="8"/>
      <c r="Q33" s="9"/>
      <c r="R33" s="10"/>
      <c r="S33" s="8"/>
      <c r="T33" s="8"/>
      <c r="U33" s="8"/>
      <c r="V33" s="8"/>
      <c r="W33" s="8"/>
      <c r="X33" s="8"/>
      <c r="Y33" s="8"/>
      <c r="Z33" s="8"/>
      <c r="AA33" s="5"/>
      <c r="AB33" s="5"/>
      <c r="AC33" s="8"/>
      <c r="AD33" s="8"/>
      <c r="AE33" s="8"/>
      <c r="AF33" s="8"/>
      <c r="AG33" s="8"/>
      <c r="AH33" s="8"/>
      <c r="AI33" s="6"/>
      <c r="AJ33" s="6"/>
      <c r="AK33" s="6"/>
      <c r="AL33" s="8"/>
      <c r="AM33" s="8"/>
      <c r="AN33" s="8"/>
      <c r="AO33" s="8"/>
      <c r="AP33" s="8"/>
      <c r="AQ33" s="5"/>
      <c r="AR33" s="5"/>
      <c r="AS33" s="8"/>
      <c r="AT33" s="8"/>
      <c r="AU33" s="8"/>
      <c r="AV33" s="8"/>
      <c r="AW33" s="8"/>
      <c r="AX33" s="8"/>
      <c r="AY33" s="5"/>
      <c r="AZ33" s="5"/>
      <c r="BA33" s="8"/>
      <c r="BB33" s="8"/>
      <c r="BC33" s="8"/>
      <c r="BD33" s="5"/>
      <c r="BE33" s="8"/>
      <c r="BF33" s="8"/>
      <c r="BG33" s="5"/>
      <c r="BH33" s="6"/>
      <c r="BI33" s="6"/>
      <c r="BJ33" s="6"/>
      <c r="BK33" s="6"/>
    </row>
    <row r="34" spans="2:63" ht="12.75" customHeight="1" x14ac:dyDescent="0.2">
      <c r="J34" s="147"/>
      <c r="K34" s="148"/>
      <c r="L34" s="149"/>
      <c r="O34" s="6"/>
      <c r="P34" s="6"/>
      <c r="R34" s="147" t="s">
        <v>21</v>
      </c>
      <c r="S34" s="148"/>
      <c r="T34" s="149"/>
      <c r="Z34" s="147">
        <v>8</v>
      </c>
      <c r="AA34" s="148"/>
      <c r="AB34" s="149"/>
      <c r="AH34" s="147" t="s">
        <v>19</v>
      </c>
      <c r="AI34" s="148"/>
      <c r="AJ34" s="149"/>
      <c r="AP34" s="147" t="s">
        <v>20</v>
      </c>
      <c r="AQ34" s="148"/>
      <c r="AR34" s="149"/>
      <c r="AX34" s="147" t="s">
        <v>10</v>
      </c>
      <c r="AY34" s="148"/>
      <c r="AZ34" s="149"/>
      <c r="BE34" s="154" t="s">
        <v>53</v>
      </c>
      <c r="BF34" s="149"/>
      <c r="BH34" s="154" t="s">
        <v>51</v>
      </c>
      <c r="BI34" s="149"/>
      <c r="BJ34" s="6"/>
      <c r="BK34" s="6"/>
    </row>
    <row r="35" spans="2:63" ht="12.75" customHeight="1" x14ac:dyDescent="0.2">
      <c r="J35" s="150"/>
      <c r="K35" s="151"/>
      <c r="L35" s="152"/>
      <c r="O35" s="6"/>
      <c r="P35" s="6"/>
      <c r="R35" s="150"/>
      <c r="S35" s="151"/>
      <c r="T35" s="152"/>
      <c r="Z35" s="150"/>
      <c r="AA35" s="151"/>
      <c r="AB35" s="152"/>
      <c r="AH35" s="150"/>
      <c r="AI35" s="151"/>
      <c r="AJ35" s="152"/>
      <c r="AP35" s="150"/>
      <c r="AQ35" s="151"/>
      <c r="AR35" s="152"/>
      <c r="AX35" s="150"/>
      <c r="AY35" s="151"/>
      <c r="AZ35" s="152"/>
      <c r="BE35" s="150"/>
      <c r="BF35" s="152"/>
      <c r="BH35" s="150"/>
      <c r="BI35" s="152"/>
      <c r="BJ35" s="6"/>
      <c r="BK35" s="6"/>
    </row>
    <row r="36" spans="2:63" ht="12.75" customHeight="1" x14ac:dyDescent="0.2">
      <c r="O36" s="6"/>
      <c r="P36" s="6"/>
      <c r="BF36" s="6"/>
      <c r="BH36" s="6"/>
      <c r="BI36" s="6"/>
      <c r="BJ36" s="6"/>
      <c r="BK36" s="6"/>
    </row>
    <row r="37" spans="2:63" ht="12.75" customHeight="1" x14ac:dyDescent="0.2">
      <c r="O37" s="6"/>
      <c r="P37" s="6"/>
      <c r="BF37" s="6"/>
      <c r="BH37" s="6"/>
      <c r="BI37" s="6"/>
      <c r="BJ37" s="6"/>
      <c r="BK37" s="6"/>
    </row>
    <row r="38" spans="2:63" ht="12.75" customHeight="1" x14ac:dyDescent="0.2">
      <c r="O38" s="6"/>
      <c r="P38" s="6"/>
      <c r="BF38" s="6"/>
      <c r="BH38" s="6"/>
      <c r="BI38" s="6"/>
      <c r="BJ38" s="6"/>
      <c r="BK38" s="6"/>
    </row>
    <row r="39" spans="2:63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</row>
    <row r="41" spans="2:63" x14ac:dyDescent="0.2">
      <c r="Q41" s="6"/>
      <c r="R41" s="6"/>
      <c r="S41" s="6"/>
      <c r="T41" s="6"/>
      <c r="U41" s="6"/>
      <c r="V41" s="6"/>
      <c r="W41" s="6"/>
    </row>
    <row r="42" spans="2:63" x14ac:dyDescent="0.2">
      <c r="Q42" s="6"/>
      <c r="R42" s="6"/>
      <c r="S42" s="6"/>
      <c r="T42" s="6"/>
      <c r="U42" s="6"/>
      <c r="V42" s="6"/>
      <c r="W42" s="6"/>
    </row>
    <row r="43" spans="2:63" x14ac:dyDescent="0.2">
      <c r="Q43" s="6"/>
      <c r="R43" s="6"/>
      <c r="S43" s="6"/>
      <c r="T43" s="6"/>
      <c r="U43" s="6"/>
      <c r="V43" s="6"/>
      <c r="W43" s="6"/>
    </row>
    <row r="44" spans="2:63" x14ac:dyDescent="0.2">
      <c r="Q44" s="6"/>
      <c r="R44" s="6"/>
      <c r="S44" s="6"/>
      <c r="T44" s="6"/>
      <c r="U44" s="6"/>
      <c r="V44" s="6"/>
      <c r="W44" s="6"/>
    </row>
    <row r="45" spans="2:63" x14ac:dyDescent="0.2">
      <c r="Q45" s="6"/>
      <c r="R45" s="6"/>
      <c r="S45" s="6"/>
      <c r="T45" s="6"/>
      <c r="U45" s="6"/>
      <c r="V45" s="6"/>
      <c r="W45" s="6"/>
    </row>
  </sheetData>
  <mergeCells count="70">
    <mergeCell ref="A13:BB13"/>
    <mergeCell ref="AD14:AF15"/>
    <mergeCell ref="AP14:AP23"/>
    <mergeCell ref="V10:AZ10"/>
    <mergeCell ref="V12:AZ12"/>
    <mergeCell ref="AC14:AC23"/>
    <mergeCell ref="A24:B24"/>
    <mergeCell ref="T14:T23"/>
    <mergeCell ref="G14:G23"/>
    <mergeCell ref="C14:F15"/>
    <mergeCell ref="AY14:BB15"/>
    <mergeCell ref="U14:X15"/>
    <mergeCell ref="AT14:AT23"/>
    <mergeCell ref="AG14:AG23"/>
    <mergeCell ref="AH14:AJ15"/>
    <mergeCell ref="AK14:AK23"/>
    <mergeCell ref="L14:O15"/>
    <mergeCell ref="K14:K23"/>
    <mergeCell ref="P14:P23"/>
    <mergeCell ref="Q14:S15"/>
    <mergeCell ref="H14:J15"/>
    <mergeCell ref="Y14:AB15"/>
    <mergeCell ref="A28:F32"/>
    <mergeCell ref="A26:B26"/>
    <mergeCell ref="V1:AZ1"/>
    <mergeCell ref="V9:AZ9"/>
    <mergeCell ref="U6:BA6"/>
    <mergeCell ref="V8:AZ8"/>
    <mergeCell ref="O2:BC2"/>
    <mergeCell ref="V5:AZ5"/>
    <mergeCell ref="AQ14:AS15"/>
    <mergeCell ref="AU14:AX15"/>
    <mergeCell ref="V7:AZ7"/>
    <mergeCell ref="V11:AZ11"/>
    <mergeCell ref="A25:B25"/>
    <mergeCell ref="A14:B23"/>
    <mergeCell ref="AL14:AO15"/>
    <mergeCell ref="BB27:BC27"/>
    <mergeCell ref="BE1:BK1"/>
    <mergeCell ref="BD5:BL5"/>
    <mergeCell ref="BK14:BK23"/>
    <mergeCell ref="BC13:BK13"/>
    <mergeCell ref="BF14:BG15"/>
    <mergeCell ref="BJ14:BJ23"/>
    <mergeCell ref="BG16:BG23"/>
    <mergeCell ref="BC14:BC23"/>
    <mergeCell ref="BE2:BK2"/>
    <mergeCell ref="BD3:BL3"/>
    <mergeCell ref="BD4:BL4"/>
    <mergeCell ref="BI14:BI23"/>
    <mergeCell ref="BH14:BH23"/>
    <mergeCell ref="BF16:BF23"/>
    <mergeCell ref="BD14:BD23"/>
    <mergeCell ref="BE14:BE23"/>
    <mergeCell ref="BH34:BI35"/>
    <mergeCell ref="BE34:BF35"/>
    <mergeCell ref="BD28:BF32"/>
    <mergeCell ref="AP34:AR35"/>
    <mergeCell ref="AX34:AZ35"/>
    <mergeCell ref="BG28:BJ32"/>
    <mergeCell ref="AN28:AT32"/>
    <mergeCell ref="J34:L35"/>
    <mergeCell ref="AV28:BB32"/>
    <mergeCell ref="AH34:AJ35"/>
    <mergeCell ref="AF28:AL32"/>
    <mergeCell ref="H28:N32"/>
    <mergeCell ref="Z34:AB35"/>
    <mergeCell ref="X28:AD32"/>
    <mergeCell ref="P28:V32"/>
    <mergeCell ref="R34:T35"/>
  </mergeCells>
  <phoneticPr fontId="3" type="noConversion"/>
  <pageMargins left="0.37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72"/>
  <sheetViews>
    <sheetView tabSelected="1" topLeftCell="A7" zoomScaleNormal="70" zoomScaleSheetLayoutView="130" workbookViewId="0">
      <selection activeCell="Z31" sqref="Z31"/>
    </sheetView>
  </sheetViews>
  <sheetFormatPr defaultRowHeight="12" x14ac:dyDescent="0.2"/>
  <cols>
    <col min="1" max="1" width="10" style="6" customWidth="1"/>
    <col min="2" max="2" width="70.28515625" style="6" customWidth="1"/>
    <col min="3" max="3" width="5.7109375" style="11" customWidth="1"/>
    <col min="4" max="4" width="9.140625" style="11"/>
    <col min="5" max="5" width="6.7109375" style="11" customWidth="1"/>
    <col min="6" max="6" width="8.7109375" style="11" customWidth="1"/>
    <col min="7" max="7" width="6.28515625" style="11" customWidth="1"/>
    <col min="8" max="9" width="5.42578125" style="11" customWidth="1"/>
    <col min="10" max="10" width="6.5703125" style="11" customWidth="1"/>
    <col min="11" max="11" width="6.42578125" style="11" customWidth="1"/>
    <col min="12" max="12" width="4.42578125" style="11" customWidth="1"/>
    <col min="13" max="13" width="5.42578125" style="11" customWidth="1"/>
    <col min="14" max="14" width="7.140625" style="11" customWidth="1"/>
    <col min="15" max="15" width="7.5703125" style="11" customWidth="1"/>
    <col min="16" max="17" width="7.140625" style="11" customWidth="1"/>
    <col min="18" max="18" width="6.85546875" style="11" customWidth="1"/>
    <col min="19" max="19" width="8" style="11" customWidth="1"/>
    <col min="20" max="20" width="8.85546875" style="6" customWidth="1"/>
    <col min="21" max="16384" width="9.140625" style="6"/>
  </cols>
  <sheetData>
    <row r="1" spans="1:26" ht="18.75" x14ac:dyDescent="0.2">
      <c r="A1" s="185" t="s">
        <v>22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26" ht="3.75" customHeight="1" x14ac:dyDescent="0.2"/>
    <row r="3" spans="1:26" s="20" customFormat="1" ht="21.75" customHeight="1" x14ac:dyDescent="0.2">
      <c r="A3" s="229" t="s">
        <v>23</v>
      </c>
      <c r="B3" s="230" t="s">
        <v>35</v>
      </c>
      <c r="C3" s="230" t="s">
        <v>69</v>
      </c>
      <c r="D3" s="240"/>
      <c r="E3" s="240"/>
      <c r="F3" s="232" t="s">
        <v>30</v>
      </c>
      <c r="G3" s="232"/>
      <c r="H3" s="233"/>
      <c r="I3" s="233"/>
      <c r="J3" s="233"/>
      <c r="K3" s="233"/>
      <c r="L3" s="232" t="s">
        <v>64</v>
      </c>
      <c r="M3" s="242"/>
      <c r="N3" s="234" t="s">
        <v>267</v>
      </c>
      <c r="O3" s="235"/>
      <c r="P3" s="235"/>
      <c r="Q3" s="235"/>
      <c r="R3" s="235"/>
      <c r="S3" s="236"/>
    </row>
    <row r="4" spans="1:26" s="20" customFormat="1" ht="15.75" customHeight="1" x14ac:dyDescent="0.2">
      <c r="A4" s="229"/>
      <c r="B4" s="230"/>
      <c r="C4" s="240"/>
      <c r="D4" s="240"/>
      <c r="E4" s="240"/>
      <c r="F4" s="216" t="s">
        <v>31</v>
      </c>
      <c r="G4" s="216" t="s">
        <v>36</v>
      </c>
      <c r="H4" s="232" t="s">
        <v>32</v>
      </c>
      <c r="I4" s="231"/>
      <c r="J4" s="231"/>
      <c r="K4" s="231"/>
      <c r="L4" s="242"/>
      <c r="M4" s="242"/>
      <c r="N4" s="237"/>
      <c r="O4" s="238"/>
      <c r="P4" s="238"/>
      <c r="Q4" s="238"/>
      <c r="R4" s="238"/>
      <c r="S4" s="239"/>
    </row>
    <row r="5" spans="1:26" s="20" customFormat="1" ht="14.25" customHeight="1" x14ac:dyDescent="0.2">
      <c r="A5" s="229"/>
      <c r="B5" s="230"/>
      <c r="C5" s="240"/>
      <c r="D5" s="240"/>
      <c r="E5" s="240"/>
      <c r="F5" s="216"/>
      <c r="G5" s="216"/>
      <c r="H5" s="216" t="s">
        <v>33</v>
      </c>
      <c r="I5" s="241" t="s">
        <v>34</v>
      </c>
      <c r="J5" s="241"/>
      <c r="K5" s="241"/>
      <c r="L5" s="216" t="s">
        <v>39</v>
      </c>
      <c r="M5" s="216" t="s">
        <v>40</v>
      </c>
      <c r="N5" s="231" t="s">
        <v>24</v>
      </c>
      <c r="O5" s="231"/>
      <c r="P5" s="231" t="s">
        <v>27</v>
      </c>
      <c r="Q5" s="231"/>
      <c r="R5" s="231" t="s">
        <v>25</v>
      </c>
      <c r="S5" s="231"/>
    </row>
    <row r="6" spans="1:26" s="20" customFormat="1" ht="135.75" customHeight="1" x14ac:dyDescent="0.2">
      <c r="A6" s="229"/>
      <c r="B6" s="230"/>
      <c r="C6" s="23" t="s">
        <v>66</v>
      </c>
      <c r="D6" s="23" t="s">
        <v>68</v>
      </c>
      <c r="E6" s="23" t="s">
        <v>67</v>
      </c>
      <c r="F6" s="216"/>
      <c r="G6" s="216"/>
      <c r="H6" s="216"/>
      <c r="I6" s="23" t="s">
        <v>135</v>
      </c>
      <c r="J6" s="23" t="s">
        <v>37</v>
      </c>
      <c r="K6" s="23" t="s">
        <v>38</v>
      </c>
      <c r="L6" s="216"/>
      <c r="M6" s="216"/>
      <c r="N6" s="30" t="s">
        <v>268</v>
      </c>
      <c r="O6" s="30" t="s">
        <v>269</v>
      </c>
      <c r="P6" s="30" t="s">
        <v>270</v>
      </c>
      <c r="Q6" s="30" t="s">
        <v>271</v>
      </c>
      <c r="R6" s="30" t="s">
        <v>272</v>
      </c>
      <c r="S6" s="30" t="s">
        <v>273</v>
      </c>
      <c r="Z6" s="20" t="s">
        <v>82</v>
      </c>
    </row>
    <row r="7" spans="1:26" s="36" customFormat="1" ht="15" customHeight="1" x14ac:dyDescent="0.2">
      <c r="A7" s="126"/>
      <c r="B7" s="127" t="s">
        <v>252</v>
      </c>
      <c r="C7" s="128">
        <f t="shared" ref="C7:N7" si="0">SUM(C8+C16+C19)</f>
        <v>8</v>
      </c>
      <c r="D7" s="128">
        <f t="shared" si="0"/>
        <v>27</v>
      </c>
      <c r="E7" s="128">
        <f t="shared" si="0"/>
        <v>20</v>
      </c>
      <c r="F7" s="128">
        <f t="shared" si="0"/>
        <v>4644</v>
      </c>
      <c r="G7" s="128">
        <f t="shared" si="0"/>
        <v>1548</v>
      </c>
      <c r="H7" s="128">
        <f t="shared" si="0"/>
        <v>3096</v>
      </c>
      <c r="I7" s="128">
        <f t="shared" si="0"/>
        <v>1379</v>
      </c>
      <c r="J7" s="128">
        <f t="shared" si="0"/>
        <v>1714</v>
      </c>
      <c r="K7" s="128">
        <f>K19</f>
        <v>60</v>
      </c>
      <c r="L7" s="128">
        <f t="shared" si="0"/>
        <v>396</v>
      </c>
      <c r="M7" s="128">
        <f t="shared" si="0"/>
        <v>396</v>
      </c>
      <c r="N7" s="128">
        <f t="shared" si="0"/>
        <v>576</v>
      </c>
      <c r="O7" s="128">
        <f>SUM(O8+O16+O19)</f>
        <v>684</v>
      </c>
      <c r="P7" s="128">
        <f t="shared" ref="P7:S7" si="1">SUM(P8+P16+P19)</f>
        <v>612</v>
      </c>
      <c r="Q7" s="128">
        <f t="shared" si="1"/>
        <v>432</v>
      </c>
      <c r="R7" s="128">
        <f t="shared" si="1"/>
        <v>432</v>
      </c>
      <c r="S7" s="128">
        <f t="shared" si="1"/>
        <v>360</v>
      </c>
    </row>
    <row r="8" spans="1:26" ht="15.75" customHeight="1" x14ac:dyDescent="0.2">
      <c r="A8" s="135" t="s">
        <v>91</v>
      </c>
      <c r="B8" s="135" t="s">
        <v>198</v>
      </c>
      <c r="C8" s="130">
        <v>3</v>
      </c>
      <c r="D8" s="130">
        <v>3</v>
      </c>
      <c r="E8" s="130">
        <v>5</v>
      </c>
      <c r="F8" s="130">
        <f>SUM(F9:F15)</f>
        <v>918</v>
      </c>
      <c r="G8" s="130">
        <f>SUM(G9:G15)</f>
        <v>306</v>
      </c>
      <c r="H8" s="130">
        <f>SUM(H9:H15)</f>
        <v>612</v>
      </c>
      <c r="I8" s="130">
        <f>SUM(I9:I15)</f>
        <v>276</v>
      </c>
      <c r="J8" s="130">
        <f>SUM(J9:J15)</f>
        <v>336</v>
      </c>
      <c r="K8" s="130"/>
      <c r="L8" s="130"/>
      <c r="M8" s="130"/>
      <c r="N8" s="130">
        <f t="shared" ref="N8:S8" si="2">SUM(N9:N15)</f>
        <v>256</v>
      </c>
      <c r="O8" s="130">
        <f t="shared" si="2"/>
        <v>152</v>
      </c>
      <c r="P8" s="130">
        <f t="shared" si="2"/>
        <v>68</v>
      </c>
      <c r="Q8" s="130">
        <f t="shared" si="2"/>
        <v>48</v>
      </c>
      <c r="R8" s="130">
        <f t="shared" si="2"/>
        <v>48</v>
      </c>
      <c r="S8" s="130">
        <f t="shared" si="2"/>
        <v>40</v>
      </c>
    </row>
    <row r="9" spans="1:26" ht="14.25" customHeight="1" x14ac:dyDescent="0.2">
      <c r="A9" s="67" t="s">
        <v>203</v>
      </c>
      <c r="B9" s="68" t="s">
        <v>93</v>
      </c>
      <c r="C9" s="116">
        <v>1</v>
      </c>
      <c r="D9" s="116"/>
      <c r="E9" s="116"/>
      <c r="F9" s="117">
        <f>G9+H9</f>
        <v>72</v>
      </c>
      <c r="G9" s="117">
        <f>H9/2</f>
        <v>24</v>
      </c>
      <c r="H9" s="129">
        <f t="shared" ref="H9:H15" si="3">SUM(N9:S9)</f>
        <v>48</v>
      </c>
      <c r="I9" s="117">
        <v>48</v>
      </c>
      <c r="J9" s="117" t="s">
        <v>82</v>
      </c>
      <c r="K9" s="117"/>
      <c r="L9" s="117"/>
      <c r="M9" s="117"/>
      <c r="N9" s="117">
        <v>48</v>
      </c>
      <c r="O9" s="117"/>
      <c r="P9" s="117"/>
      <c r="Q9" s="117"/>
      <c r="R9" s="117"/>
      <c r="S9" s="117"/>
    </row>
    <row r="10" spans="1:26" ht="13.5" customHeight="1" x14ac:dyDescent="0.2">
      <c r="A10" s="67" t="s">
        <v>204</v>
      </c>
      <c r="B10" s="67" t="s">
        <v>94</v>
      </c>
      <c r="C10" s="117" t="s">
        <v>82</v>
      </c>
      <c r="D10" s="117">
        <v>1</v>
      </c>
      <c r="E10" s="117"/>
      <c r="F10" s="117">
        <f t="shared" ref="F10:F15" si="4">G10+H10</f>
        <v>72</v>
      </c>
      <c r="G10" s="117">
        <f t="shared" ref="G10:G15" si="5">H10/2</f>
        <v>24</v>
      </c>
      <c r="H10" s="129">
        <f t="shared" si="3"/>
        <v>48</v>
      </c>
      <c r="I10" s="117">
        <v>48</v>
      </c>
      <c r="J10" s="117" t="s">
        <v>82</v>
      </c>
      <c r="K10" s="117"/>
      <c r="L10" s="117"/>
      <c r="M10" s="117"/>
      <c r="N10" s="117">
        <v>48</v>
      </c>
      <c r="O10" s="117"/>
      <c r="P10" s="117"/>
      <c r="Q10" s="117"/>
      <c r="R10" s="117"/>
      <c r="S10" s="117"/>
    </row>
    <row r="11" spans="1:26" ht="13.5" customHeight="1" x14ac:dyDescent="0.2">
      <c r="A11" s="67" t="s">
        <v>205</v>
      </c>
      <c r="B11" s="67" t="s">
        <v>127</v>
      </c>
      <c r="C11" s="117" t="s">
        <v>82</v>
      </c>
      <c r="D11" s="117" t="s">
        <v>82</v>
      </c>
      <c r="E11" s="117">
        <v>1</v>
      </c>
      <c r="F11" s="117">
        <f t="shared" si="4"/>
        <v>72</v>
      </c>
      <c r="G11" s="117">
        <f t="shared" si="5"/>
        <v>24</v>
      </c>
      <c r="H11" s="129">
        <f t="shared" si="3"/>
        <v>48</v>
      </c>
      <c r="I11" s="117">
        <v>48</v>
      </c>
      <c r="J11" s="117" t="s">
        <v>82</v>
      </c>
      <c r="K11" s="117"/>
      <c r="L11" s="117"/>
      <c r="M11" s="117"/>
      <c r="N11" s="117">
        <v>48</v>
      </c>
      <c r="O11" s="117" t="s">
        <v>82</v>
      </c>
      <c r="P11" s="117"/>
      <c r="Q11" s="117"/>
      <c r="R11" s="117"/>
      <c r="S11" s="117"/>
    </row>
    <row r="12" spans="1:26" ht="14.25" customHeight="1" x14ac:dyDescent="0.2">
      <c r="A12" s="67" t="s">
        <v>206</v>
      </c>
      <c r="B12" s="67" t="s">
        <v>95</v>
      </c>
      <c r="C12" s="117">
        <v>6</v>
      </c>
      <c r="D12" s="117" t="s">
        <v>295</v>
      </c>
      <c r="E12" s="117" t="s">
        <v>274</v>
      </c>
      <c r="F12" s="117">
        <f t="shared" si="4"/>
        <v>258</v>
      </c>
      <c r="G12" s="117">
        <f t="shared" si="5"/>
        <v>86</v>
      </c>
      <c r="H12" s="129">
        <f t="shared" si="3"/>
        <v>172</v>
      </c>
      <c r="I12" s="117"/>
      <c r="J12" s="117">
        <v>172</v>
      </c>
      <c r="K12" s="117"/>
      <c r="L12" s="117"/>
      <c r="M12" s="117"/>
      <c r="N12" s="117">
        <v>32</v>
      </c>
      <c r="O12" s="117">
        <v>38</v>
      </c>
      <c r="P12" s="117">
        <v>34</v>
      </c>
      <c r="Q12" s="117">
        <v>24</v>
      </c>
      <c r="R12" s="117">
        <v>24</v>
      </c>
      <c r="S12" s="117">
        <v>20</v>
      </c>
    </row>
    <row r="13" spans="1:26" ht="14.25" customHeight="1" x14ac:dyDescent="0.2">
      <c r="A13" s="67" t="s">
        <v>207</v>
      </c>
      <c r="B13" s="67" t="s">
        <v>96</v>
      </c>
      <c r="C13" s="117"/>
      <c r="D13" s="117" t="s">
        <v>288</v>
      </c>
      <c r="E13" s="117"/>
      <c r="F13" s="117">
        <f t="shared" si="4"/>
        <v>258</v>
      </c>
      <c r="G13" s="117">
        <f t="shared" si="5"/>
        <v>86</v>
      </c>
      <c r="H13" s="129">
        <f t="shared" si="3"/>
        <v>172</v>
      </c>
      <c r="I13" s="117">
        <v>8</v>
      </c>
      <c r="J13" s="117">
        <v>164</v>
      </c>
      <c r="K13" s="117"/>
      <c r="L13" s="117"/>
      <c r="M13" s="117"/>
      <c r="N13" s="117">
        <v>32</v>
      </c>
      <c r="O13" s="117">
        <v>38</v>
      </c>
      <c r="P13" s="117">
        <v>34</v>
      </c>
      <c r="Q13" s="117">
        <v>24</v>
      </c>
      <c r="R13" s="117">
        <v>24</v>
      </c>
      <c r="S13" s="117">
        <v>20</v>
      </c>
    </row>
    <row r="14" spans="1:26" ht="14.25" customHeight="1" x14ac:dyDescent="0.2">
      <c r="A14" s="67" t="s">
        <v>208</v>
      </c>
      <c r="B14" s="67" t="s">
        <v>185</v>
      </c>
      <c r="C14" s="117"/>
      <c r="D14" s="117" t="s">
        <v>289</v>
      </c>
      <c r="E14" s="117"/>
      <c r="F14" s="117">
        <f t="shared" si="4"/>
        <v>72</v>
      </c>
      <c r="G14" s="117">
        <f t="shared" si="5"/>
        <v>24</v>
      </c>
      <c r="H14" s="129">
        <f t="shared" si="3"/>
        <v>48</v>
      </c>
      <c r="I14" s="117">
        <v>48</v>
      </c>
      <c r="J14" s="117" t="s">
        <v>82</v>
      </c>
      <c r="K14" s="117"/>
      <c r="L14" s="117"/>
      <c r="M14" s="117"/>
      <c r="N14" s="117">
        <v>48</v>
      </c>
      <c r="O14" s="117" t="s">
        <v>82</v>
      </c>
      <c r="P14" s="117"/>
      <c r="Q14" s="117"/>
      <c r="R14" s="117"/>
      <c r="S14" s="117"/>
    </row>
    <row r="15" spans="1:26" ht="14.25" customHeight="1" x14ac:dyDescent="0.2">
      <c r="A15" s="67" t="s">
        <v>209</v>
      </c>
      <c r="B15" s="67" t="s">
        <v>186</v>
      </c>
      <c r="C15" s="117">
        <v>2</v>
      </c>
      <c r="D15" s="118" t="s">
        <v>82</v>
      </c>
      <c r="E15" s="117"/>
      <c r="F15" s="117">
        <f t="shared" si="4"/>
        <v>114</v>
      </c>
      <c r="G15" s="117">
        <f t="shared" si="5"/>
        <v>38</v>
      </c>
      <c r="H15" s="129">
        <f t="shared" si="3"/>
        <v>76</v>
      </c>
      <c r="I15" s="117">
        <v>76</v>
      </c>
      <c r="J15" s="117" t="s">
        <v>82</v>
      </c>
      <c r="K15" s="117"/>
      <c r="L15" s="117"/>
      <c r="M15" s="117"/>
      <c r="N15" s="117"/>
      <c r="O15" s="117">
        <v>76</v>
      </c>
      <c r="P15" s="117" t="s">
        <v>82</v>
      </c>
      <c r="Q15" s="117"/>
      <c r="R15" s="117"/>
      <c r="S15" s="117"/>
    </row>
    <row r="16" spans="1:26" s="5" customFormat="1" ht="15" customHeight="1" x14ac:dyDescent="0.2">
      <c r="A16" s="135" t="s">
        <v>92</v>
      </c>
      <c r="B16" s="136" t="s">
        <v>199</v>
      </c>
      <c r="C16" s="137">
        <v>1</v>
      </c>
      <c r="D16" s="137">
        <v>2</v>
      </c>
      <c r="E16" s="137">
        <v>1</v>
      </c>
      <c r="F16" s="131">
        <f>SUM(F17:F18)</f>
        <v>336</v>
      </c>
      <c r="G16" s="131">
        <f>SUM(G17:G18)</f>
        <v>112</v>
      </c>
      <c r="H16" s="131">
        <f>SUM(H17:H18)</f>
        <v>224</v>
      </c>
      <c r="I16" s="131">
        <v>45</v>
      </c>
      <c r="J16" s="131">
        <f>SUM(J17:J18)</f>
        <v>176</v>
      </c>
      <c r="K16" s="131" t="s">
        <v>82</v>
      </c>
      <c r="L16" s="131">
        <f t="shared" ref="L16:S16" si="6">SUM(L17:L18)</f>
        <v>0</v>
      </c>
      <c r="M16" s="131">
        <f t="shared" si="6"/>
        <v>0</v>
      </c>
      <c r="N16" s="131">
        <f t="shared" si="6"/>
        <v>32</v>
      </c>
      <c r="O16" s="131">
        <f t="shared" si="6"/>
        <v>76</v>
      </c>
      <c r="P16" s="131">
        <f t="shared" si="6"/>
        <v>68</v>
      </c>
      <c r="Q16" s="131">
        <f t="shared" si="6"/>
        <v>48</v>
      </c>
      <c r="R16" s="131">
        <f t="shared" si="6"/>
        <v>0</v>
      </c>
      <c r="S16" s="131">
        <f t="shared" si="6"/>
        <v>0</v>
      </c>
    </row>
    <row r="17" spans="1:19" ht="27" customHeight="1" x14ac:dyDescent="0.2">
      <c r="A17" s="67" t="s">
        <v>210</v>
      </c>
      <c r="B17" s="68" t="s">
        <v>97</v>
      </c>
      <c r="C17" s="117"/>
      <c r="D17" s="117">
        <v>2</v>
      </c>
      <c r="E17" s="117">
        <v>1</v>
      </c>
      <c r="F17" s="119">
        <f>G17+H17</f>
        <v>162</v>
      </c>
      <c r="G17" s="119">
        <f>H17/2</f>
        <v>54</v>
      </c>
      <c r="H17" s="129">
        <f>SUM(N17:S17)</f>
        <v>108</v>
      </c>
      <c r="I17" s="117">
        <v>18</v>
      </c>
      <c r="J17" s="117">
        <v>90</v>
      </c>
      <c r="K17" s="117"/>
      <c r="L17" s="117"/>
      <c r="M17" s="117"/>
      <c r="N17" s="117">
        <v>32</v>
      </c>
      <c r="O17" s="117">
        <v>76</v>
      </c>
      <c r="P17" s="117" t="s">
        <v>82</v>
      </c>
      <c r="Q17" s="117" t="s">
        <v>82</v>
      </c>
      <c r="R17" s="117"/>
      <c r="S17" s="117"/>
    </row>
    <row r="18" spans="1:19" ht="13.5" customHeight="1" x14ac:dyDescent="0.2">
      <c r="A18" s="67" t="s">
        <v>211</v>
      </c>
      <c r="B18" s="68" t="s">
        <v>187</v>
      </c>
      <c r="C18" s="117">
        <v>4</v>
      </c>
      <c r="D18" s="117" t="s">
        <v>290</v>
      </c>
      <c r="E18" s="117" t="s">
        <v>82</v>
      </c>
      <c r="F18" s="119">
        <f>G18+H18</f>
        <v>174</v>
      </c>
      <c r="G18" s="119">
        <f>H18/2</f>
        <v>58</v>
      </c>
      <c r="H18" s="129">
        <f>SUM(N18:S18)</f>
        <v>116</v>
      </c>
      <c r="I18" s="117">
        <v>30</v>
      </c>
      <c r="J18" s="117">
        <v>86</v>
      </c>
      <c r="K18" s="117"/>
      <c r="L18" s="117"/>
      <c r="M18" s="117"/>
      <c r="N18" s="117" t="s">
        <v>82</v>
      </c>
      <c r="O18" s="117" t="s">
        <v>82</v>
      </c>
      <c r="P18" s="117">
        <v>68</v>
      </c>
      <c r="Q18" s="117">
        <v>48</v>
      </c>
      <c r="R18" s="117"/>
      <c r="S18" s="117"/>
    </row>
    <row r="19" spans="1:19" s="5" customFormat="1" ht="12.75" customHeight="1" x14ac:dyDescent="0.2">
      <c r="A19" s="135" t="s">
        <v>98</v>
      </c>
      <c r="B19" s="135" t="s">
        <v>212</v>
      </c>
      <c r="C19" s="130">
        <v>4</v>
      </c>
      <c r="D19" s="130">
        <f t="shared" ref="D19:I19" si="7">D20+D34</f>
        <v>22</v>
      </c>
      <c r="E19" s="130">
        <f t="shared" si="7"/>
        <v>14</v>
      </c>
      <c r="F19" s="130">
        <f t="shared" si="7"/>
        <v>3390</v>
      </c>
      <c r="G19" s="130">
        <f t="shared" si="7"/>
        <v>1130</v>
      </c>
      <c r="H19" s="130">
        <f t="shared" si="7"/>
        <v>2260</v>
      </c>
      <c r="I19" s="130">
        <f t="shared" si="7"/>
        <v>1058</v>
      </c>
      <c r="J19" s="130">
        <f t="shared" ref="J19:S19" si="8">J20+J34</f>
        <v>1202</v>
      </c>
      <c r="K19" s="130">
        <f t="shared" si="8"/>
        <v>60</v>
      </c>
      <c r="L19" s="130">
        <f>L20+L34</f>
        <v>396</v>
      </c>
      <c r="M19" s="130">
        <f>M20+M34</f>
        <v>396</v>
      </c>
      <c r="N19" s="130">
        <f t="shared" si="8"/>
        <v>288</v>
      </c>
      <c r="O19" s="130">
        <f t="shared" si="8"/>
        <v>456</v>
      </c>
      <c r="P19" s="130">
        <f t="shared" si="8"/>
        <v>476</v>
      </c>
      <c r="Q19" s="130">
        <f t="shared" si="8"/>
        <v>336</v>
      </c>
      <c r="R19" s="130">
        <f t="shared" si="8"/>
        <v>384</v>
      </c>
      <c r="S19" s="130">
        <f t="shared" si="8"/>
        <v>320</v>
      </c>
    </row>
    <row r="20" spans="1:19" ht="13.5" customHeight="1" x14ac:dyDescent="0.2">
      <c r="A20" s="138" t="s">
        <v>99</v>
      </c>
      <c r="B20" s="138" t="s">
        <v>100</v>
      </c>
      <c r="C20" s="139">
        <v>3</v>
      </c>
      <c r="D20" s="139">
        <v>11</v>
      </c>
      <c r="E20" s="139">
        <v>9</v>
      </c>
      <c r="F20" s="132">
        <f t="shared" ref="F20:S20" si="9">SUM(F21:F33)</f>
        <v>1590</v>
      </c>
      <c r="G20" s="132">
        <f>SUM(G21:G33)</f>
        <v>530</v>
      </c>
      <c r="H20" s="132">
        <f t="shared" si="9"/>
        <v>1060</v>
      </c>
      <c r="I20" s="132">
        <f t="shared" si="9"/>
        <v>648</v>
      </c>
      <c r="J20" s="132">
        <f t="shared" si="9"/>
        <v>412</v>
      </c>
      <c r="K20" s="132">
        <f t="shared" si="9"/>
        <v>0</v>
      </c>
      <c r="L20" s="132">
        <f t="shared" si="9"/>
        <v>0</v>
      </c>
      <c r="M20" s="132">
        <f t="shared" si="9"/>
        <v>0</v>
      </c>
      <c r="N20" s="132">
        <f t="shared" si="9"/>
        <v>256</v>
      </c>
      <c r="O20" s="132">
        <f t="shared" si="9"/>
        <v>342</v>
      </c>
      <c r="P20" s="132">
        <f t="shared" si="9"/>
        <v>170</v>
      </c>
      <c r="Q20" s="132">
        <f t="shared" si="9"/>
        <v>48</v>
      </c>
      <c r="R20" s="132">
        <f t="shared" si="9"/>
        <v>144</v>
      </c>
      <c r="S20" s="132">
        <f t="shared" si="9"/>
        <v>100</v>
      </c>
    </row>
    <row r="21" spans="1:19" s="5" customFormat="1" ht="15" customHeight="1" x14ac:dyDescent="0.2">
      <c r="A21" s="67" t="s">
        <v>213</v>
      </c>
      <c r="B21" s="67" t="s">
        <v>101</v>
      </c>
      <c r="C21" s="120"/>
      <c r="D21" s="117" t="s">
        <v>291</v>
      </c>
      <c r="E21" s="117" t="s">
        <v>82</v>
      </c>
      <c r="F21" s="119">
        <f t="shared" ref="F21:F33" si="10">G21+H21</f>
        <v>57</v>
      </c>
      <c r="G21" s="119">
        <f>H21/2</f>
        <v>19</v>
      </c>
      <c r="H21" s="129">
        <f t="shared" ref="H21:H33" si="11">SUM(N21:S21)</f>
        <v>38</v>
      </c>
      <c r="I21" s="117">
        <v>38</v>
      </c>
      <c r="J21" s="117" t="s">
        <v>82</v>
      </c>
      <c r="K21" s="117"/>
      <c r="L21" s="117"/>
      <c r="M21" s="117"/>
      <c r="N21" s="117" t="s">
        <v>82</v>
      </c>
      <c r="O21" s="117">
        <v>38</v>
      </c>
      <c r="P21" s="117"/>
      <c r="Q21" s="120"/>
      <c r="R21" s="120"/>
      <c r="S21" s="120"/>
    </row>
    <row r="22" spans="1:19" s="5" customFormat="1" ht="13.5" customHeight="1" x14ac:dyDescent="0.2">
      <c r="A22" s="67" t="s">
        <v>214</v>
      </c>
      <c r="B22" s="67" t="s">
        <v>102</v>
      </c>
      <c r="C22" s="117"/>
      <c r="D22" s="117">
        <v>2</v>
      </c>
      <c r="E22" s="117">
        <v>1</v>
      </c>
      <c r="F22" s="119">
        <f t="shared" si="10"/>
        <v>105</v>
      </c>
      <c r="G22" s="119">
        <f t="shared" ref="G22:G33" si="12">H22/2</f>
        <v>35</v>
      </c>
      <c r="H22" s="129">
        <f t="shared" si="11"/>
        <v>70</v>
      </c>
      <c r="I22" s="117">
        <v>70</v>
      </c>
      <c r="J22" s="117" t="s">
        <v>82</v>
      </c>
      <c r="K22" s="120"/>
      <c r="L22" s="120"/>
      <c r="M22" s="120"/>
      <c r="N22" s="117">
        <v>32</v>
      </c>
      <c r="O22" s="117">
        <v>38</v>
      </c>
      <c r="P22" s="117"/>
      <c r="Q22" s="117" t="s">
        <v>82</v>
      </c>
      <c r="R22" s="120"/>
      <c r="S22" s="120"/>
    </row>
    <row r="23" spans="1:19" ht="14.25" customHeight="1" x14ac:dyDescent="0.2">
      <c r="A23" s="67" t="s">
        <v>215</v>
      </c>
      <c r="B23" s="67" t="s">
        <v>103</v>
      </c>
      <c r="C23" s="117"/>
      <c r="D23" s="118" t="s">
        <v>275</v>
      </c>
      <c r="E23" s="118" t="s">
        <v>276</v>
      </c>
      <c r="F23" s="119">
        <f t="shared" si="10"/>
        <v>105</v>
      </c>
      <c r="G23" s="119">
        <f t="shared" si="12"/>
        <v>35</v>
      </c>
      <c r="H23" s="129">
        <f t="shared" si="11"/>
        <v>70</v>
      </c>
      <c r="I23" s="117"/>
      <c r="J23" s="117">
        <v>70</v>
      </c>
      <c r="K23" s="117"/>
      <c r="L23" s="117"/>
      <c r="M23" s="117"/>
      <c r="N23" s="117">
        <v>32</v>
      </c>
      <c r="O23" s="117">
        <v>38</v>
      </c>
      <c r="P23" s="117"/>
      <c r="Q23" s="117"/>
      <c r="R23" s="117"/>
      <c r="S23" s="117"/>
    </row>
    <row r="24" spans="1:19" ht="13.5" customHeight="1" x14ac:dyDescent="0.2">
      <c r="A24" s="67" t="s">
        <v>216</v>
      </c>
      <c r="B24" s="67" t="s">
        <v>128</v>
      </c>
      <c r="C24" s="117"/>
      <c r="D24" s="117" t="s">
        <v>82</v>
      </c>
      <c r="E24" s="117">
        <v>2</v>
      </c>
      <c r="F24" s="119">
        <f t="shared" si="10"/>
        <v>57</v>
      </c>
      <c r="G24" s="119">
        <f t="shared" si="12"/>
        <v>19</v>
      </c>
      <c r="H24" s="129">
        <f t="shared" si="11"/>
        <v>38</v>
      </c>
      <c r="I24" s="117">
        <v>38</v>
      </c>
      <c r="J24" s="117" t="s">
        <v>82</v>
      </c>
      <c r="K24" s="117"/>
      <c r="L24" s="117"/>
      <c r="M24" s="117"/>
      <c r="N24" s="117"/>
      <c r="O24" s="117">
        <v>38</v>
      </c>
      <c r="P24" s="117"/>
      <c r="Q24" s="117"/>
      <c r="R24" s="117"/>
      <c r="S24" s="117" t="s">
        <v>82</v>
      </c>
    </row>
    <row r="25" spans="1:19" ht="14.25" customHeight="1" x14ac:dyDescent="0.2">
      <c r="A25" s="67" t="s">
        <v>217</v>
      </c>
      <c r="B25" s="67" t="s">
        <v>104</v>
      </c>
      <c r="C25" s="117"/>
      <c r="D25" s="117" t="s">
        <v>289</v>
      </c>
      <c r="E25" s="117"/>
      <c r="F25" s="119">
        <f t="shared" si="10"/>
        <v>96</v>
      </c>
      <c r="G25" s="119">
        <f t="shared" si="12"/>
        <v>32</v>
      </c>
      <c r="H25" s="129">
        <f t="shared" si="11"/>
        <v>64</v>
      </c>
      <c r="I25" s="117">
        <v>64</v>
      </c>
      <c r="J25" s="117" t="s">
        <v>82</v>
      </c>
      <c r="K25" s="117"/>
      <c r="L25" s="117"/>
      <c r="M25" s="117"/>
      <c r="N25" s="117">
        <v>64</v>
      </c>
      <c r="O25" s="117"/>
      <c r="P25" s="117"/>
      <c r="Q25" s="117"/>
      <c r="R25" s="117"/>
      <c r="S25" s="117"/>
    </row>
    <row r="26" spans="1:19" ht="14.25" customHeight="1" x14ac:dyDescent="0.2">
      <c r="A26" s="67" t="s">
        <v>218</v>
      </c>
      <c r="B26" s="67" t="s">
        <v>105</v>
      </c>
      <c r="C26" s="117" t="s">
        <v>82</v>
      </c>
      <c r="D26" s="117" t="s">
        <v>82</v>
      </c>
      <c r="E26" s="117">
        <v>1.2</v>
      </c>
      <c r="F26" s="119">
        <f t="shared" si="10"/>
        <v>105</v>
      </c>
      <c r="G26" s="119">
        <f t="shared" si="12"/>
        <v>35</v>
      </c>
      <c r="H26" s="129">
        <f t="shared" si="11"/>
        <v>70</v>
      </c>
      <c r="I26" s="117">
        <v>70</v>
      </c>
      <c r="J26" s="117" t="s">
        <v>82</v>
      </c>
      <c r="K26" s="117"/>
      <c r="L26" s="117"/>
      <c r="M26" s="117"/>
      <c r="N26" s="117">
        <v>32</v>
      </c>
      <c r="O26" s="117">
        <v>38</v>
      </c>
      <c r="P26" s="117"/>
      <c r="Q26" s="117"/>
      <c r="R26" s="117"/>
      <c r="S26" s="117"/>
    </row>
    <row r="27" spans="1:19" ht="13.5" customHeight="1" x14ac:dyDescent="0.2">
      <c r="A27" s="67" t="s">
        <v>219</v>
      </c>
      <c r="B27" s="67" t="s">
        <v>106</v>
      </c>
      <c r="C27" s="117">
        <v>2</v>
      </c>
      <c r="D27" s="117"/>
      <c r="E27" s="117"/>
      <c r="F27" s="119">
        <f t="shared" si="10"/>
        <v>57</v>
      </c>
      <c r="G27" s="119">
        <f t="shared" si="12"/>
        <v>19</v>
      </c>
      <c r="H27" s="129">
        <f t="shared" si="11"/>
        <v>38</v>
      </c>
      <c r="I27" s="117">
        <v>38</v>
      </c>
      <c r="J27" s="117" t="s">
        <v>82</v>
      </c>
      <c r="K27" s="117"/>
      <c r="L27" s="117"/>
      <c r="M27" s="117"/>
      <c r="N27" s="117"/>
      <c r="O27" s="117">
        <v>38</v>
      </c>
      <c r="P27" s="117"/>
      <c r="Q27" s="117"/>
      <c r="R27" s="117"/>
      <c r="S27" s="117"/>
    </row>
    <row r="28" spans="1:19" ht="13.5" customHeight="1" x14ac:dyDescent="0.2">
      <c r="A28" s="67" t="s">
        <v>220</v>
      </c>
      <c r="B28" s="67" t="s">
        <v>107</v>
      </c>
      <c r="C28" s="117" t="s">
        <v>82</v>
      </c>
      <c r="D28" s="117" t="s">
        <v>291</v>
      </c>
      <c r="E28" s="117">
        <v>1</v>
      </c>
      <c r="F28" s="119">
        <f t="shared" si="10"/>
        <v>105</v>
      </c>
      <c r="G28" s="119">
        <f t="shared" si="12"/>
        <v>35</v>
      </c>
      <c r="H28" s="129">
        <f t="shared" si="11"/>
        <v>70</v>
      </c>
      <c r="I28" s="117">
        <v>70</v>
      </c>
      <c r="J28" s="117" t="s">
        <v>82</v>
      </c>
      <c r="K28" s="117"/>
      <c r="L28" s="117"/>
      <c r="M28" s="117"/>
      <c r="N28" s="117">
        <v>32</v>
      </c>
      <c r="O28" s="117">
        <v>38</v>
      </c>
      <c r="P28" s="117" t="s">
        <v>82</v>
      </c>
      <c r="Q28" s="117"/>
      <c r="R28" s="117"/>
      <c r="S28" s="117"/>
    </row>
    <row r="29" spans="1:19" ht="13.5" customHeight="1" x14ac:dyDescent="0.2">
      <c r="A29" s="67" t="s">
        <v>221</v>
      </c>
      <c r="B29" s="67" t="s">
        <v>108</v>
      </c>
      <c r="C29" s="117"/>
      <c r="D29" s="117">
        <v>2</v>
      </c>
      <c r="E29" s="117">
        <v>1</v>
      </c>
      <c r="F29" s="119">
        <f t="shared" si="10"/>
        <v>105</v>
      </c>
      <c r="G29" s="119">
        <f t="shared" si="12"/>
        <v>35</v>
      </c>
      <c r="H29" s="129">
        <f t="shared" si="11"/>
        <v>70</v>
      </c>
      <c r="I29" s="117">
        <v>20</v>
      </c>
      <c r="J29" s="117">
        <v>50</v>
      </c>
      <c r="K29" s="117"/>
      <c r="L29" s="117"/>
      <c r="M29" s="117"/>
      <c r="N29" s="117">
        <v>32</v>
      </c>
      <c r="O29" s="117">
        <v>38</v>
      </c>
      <c r="P29" s="117" t="s">
        <v>82</v>
      </c>
      <c r="Q29" s="117"/>
      <c r="R29" s="117"/>
      <c r="S29" s="117"/>
    </row>
    <row r="30" spans="1:19" ht="14.25" customHeight="1" x14ac:dyDescent="0.2">
      <c r="A30" s="67" t="s">
        <v>222</v>
      </c>
      <c r="B30" s="67" t="s">
        <v>188</v>
      </c>
      <c r="C30" s="117" t="s">
        <v>82</v>
      </c>
      <c r="D30" s="117">
        <v>3</v>
      </c>
      <c r="E30" s="117" t="s">
        <v>82</v>
      </c>
      <c r="F30" s="119">
        <f t="shared" si="10"/>
        <v>102</v>
      </c>
      <c r="G30" s="119">
        <f t="shared" si="12"/>
        <v>34</v>
      </c>
      <c r="H30" s="129">
        <f t="shared" si="11"/>
        <v>68</v>
      </c>
      <c r="I30" s="117">
        <v>68</v>
      </c>
      <c r="J30" s="117" t="s">
        <v>82</v>
      </c>
      <c r="K30" s="117"/>
      <c r="L30" s="117"/>
      <c r="M30" s="117"/>
      <c r="N30" s="117" t="s">
        <v>82</v>
      </c>
      <c r="O30" s="117" t="s">
        <v>82</v>
      </c>
      <c r="P30" s="117">
        <v>68</v>
      </c>
      <c r="Q30" s="117"/>
      <c r="R30" s="117"/>
      <c r="S30" s="117"/>
    </row>
    <row r="31" spans="1:19" ht="14.25" customHeight="1" x14ac:dyDescent="0.2">
      <c r="A31" s="67" t="s">
        <v>223</v>
      </c>
      <c r="B31" s="68" t="s">
        <v>189</v>
      </c>
      <c r="C31" s="116" t="s">
        <v>82</v>
      </c>
      <c r="D31" s="116">
        <v>3</v>
      </c>
      <c r="E31" s="116">
        <v>1.2</v>
      </c>
      <c r="F31" s="119">
        <f t="shared" si="10"/>
        <v>207</v>
      </c>
      <c r="G31" s="119">
        <f t="shared" si="12"/>
        <v>69</v>
      </c>
      <c r="H31" s="129">
        <f t="shared" si="11"/>
        <v>138</v>
      </c>
      <c r="I31" s="117">
        <v>58</v>
      </c>
      <c r="J31" s="117">
        <v>80</v>
      </c>
      <c r="K31" s="117"/>
      <c r="L31" s="117"/>
      <c r="M31" s="117"/>
      <c r="N31" s="117">
        <v>32</v>
      </c>
      <c r="O31" s="117">
        <v>38</v>
      </c>
      <c r="P31" s="117">
        <v>68</v>
      </c>
      <c r="Q31" s="117" t="s">
        <v>82</v>
      </c>
      <c r="R31" s="117"/>
      <c r="S31" s="117"/>
    </row>
    <row r="32" spans="1:19" ht="14.25" customHeight="1" x14ac:dyDescent="0.2">
      <c r="A32" s="67" t="s">
        <v>224</v>
      </c>
      <c r="B32" s="68" t="s">
        <v>190</v>
      </c>
      <c r="C32" s="116">
        <v>5</v>
      </c>
      <c r="D32" s="116" t="s">
        <v>292</v>
      </c>
      <c r="E32" s="116" t="s">
        <v>82</v>
      </c>
      <c r="F32" s="119">
        <f t="shared" si="10"/>
        <v>231</v>
      </c>
      <c r="G32" s="119">
        <f t="shared" si="12"/>
        <v>77</v>
      </c>
      <c r="H32" s="129">
        <f t="shared" si="11"/>
        <v>154</v>
      </c>
      <c r="I32" s="117">
        <v>54</v>
      </c>
      <c r="J32" s="117">
        <v>100</v>
      </c>
      <c r="K32" s="117"/>
      <c r="L32" s="117"/>
      <c r="M32" s="117"/>
      <c r="N32" s="117"/>
      <c r="O32" s="117"/>
      <c r="P32" s="117">
        <v>34</v>
      </c>
      <c r="Q32" s="117">
        <v>48</v>
      </c>
      <c r="R32" s="117">
        <v>72</v>
      </c>
      <c r="S32" s="117"/>
    </row>
    <row r="33" spans="1:19" ht="14.25" customHeight="1" x14ac:dyDescent="0.2">
      <c r="A33" s="67" t="s">
        <v>225</v>
      </c>
      <c r="B33" s="67" t="s">
        <v>191</v>
      </c>
      <c r="C33" s="117">
        <v>6</v>
      </c>
      <c r="D33" s="117">
        <v>5</v>
      </c>
      <c r="E33" s="117" t="s">
        <v>82</v>
      </c>
      <c r="F33" s="119">
        <f t="shared" si="10"/>
        <v>258</v>
      </c>
      <c r="G33" s="119">
        <f t="shared" si="12"/>
        <v>86</v>
      </c>
      <c r="H33" s="129">
        <f t="shared" si="11"/>
        <v>172</v>
      </c>
      <c r="I33" s="117">
        <v>60</v>
      </c>
      <c r="J33" s="117">
        <v>112</v>
      </c>
      <c r="K33" s="117"/>
      <c r="L33" s="117"/>
      <c r="M33" s="117"/>
      <c r="N33" s="117"/>
      <c r="O33" s="117"/>
      <c r="P33" s="117"/>
      <c r="Q33" s="117"/>
      <c r="R33" s="117">
        <v>72</v>
      </c>
      <c r="S33" s="117">
        <v>100</v>
      </c>
    </row>
    <row r="34" spans="1:19" s="37" customFormat="1" ht="15" customHeight="1" x14ac:dyDescent="0.2">
      <c r="A34" s="138" t="s">
        <v>109</v>
      </c>
      <c r="B34" s="138" t="s">
        <v>110</v>
      </c>
      <c r="C34" s="139">
        <v>1</v>
      </c>
      <c r="D34" s="139">
        <f>D35+D39+D44+D50</f>
        <v>11</v>
      </c>
      <c r="E34" s="139">
        <f t="shared" ref="E34:J34" si="13">E35+E39+E44+E50</f>
        <v>5</v>
      </c>
      <c r="F34" s="139">
        <f t="shared" si="13"/>
        <v>1800</v>
      </c>
      <c r="G34" s="139">
        <f t="shared" si="13"/>
        <v>600</v>
      </c>
      <c r="H34" s="132">
        <f t="shared" si="13"/>
        <v>1200</v>
      </c>
      <c r="I34" s="139">
        <f t="shared" si="13"/>
        <v>410</v>
      </c>
      <c r="J34" s="139">
        <f t="shared" si="13"/>
        <v>790</v>
      </c>
      <c r="K34" s="132">
        <f>SUM(K35+K39+K50)</f>
        <v>60</v>
      </c>
      <c r="L34" s="139">
        <f>L35+L39+L44+L50+L54</f>
        <v>396</v>
      </c>
      <c r="M34" s="139">
        <f>M35+M39+M44+M50+M54</f>
        <v>396</v>
      </c>
      <c r="N34" s="139">
        <f t="shared" ref="N34:S34" si="14">N35+N39+N44+N50</f>
        <v>32</v>
      </c>
      <c r="O34" s="139">
        <f>O35+O39+O44+O50</f>
        <v>114</v>
      </c>
      <c r="P34" s="139">
        <f t="shared" si="14"/>
        <v>306</v>
      </c>
      <c r="Q34" s="139">
        <f t="shared" si="14"/>
        <v>288</v>
      </c>
      <c r="R34" s="139">
        <f t="shared" si="14"/>
        <v>240</v>
      </c>
      <c r="S34" s="139">
        <f t="shared" si="14"/>
        <v>220</v>
      </c>
    </row>
    <row r="35" spans="1:19" ht="14.25" customHeight="1" x14ac:dyDescent="0.2">
      <c r="A35" s="135" t="s">
        <v>111</v>
      </c>
      <c r="B35" s="140" t="s">
        <v>112</v>
      </c>
      <c r="C35" s="130" t="s">
        <v>253</v>
      </c>
      <c r="D35" s="130">
        <v>1</v>
      </c>
      <c r="E35" s="130">
        <v>3</v>
      </c>
      <c r="F35" s="131">
        <f t="shared" ref="F35:K35" si="15">F36</f>
        <v>423</v>
      </c>
      <c r="G35" s="131">
        <f t="shared" si="15"/>
        <v>141</v>
      </c>
      <c r="H35" s="130">
        <f t="shared" si="15"/>
        <v>282</v>
      </c>
      <c r="I35" s="130">
        <f t="shared" si="15"/>
        <v>82</v>
      </c>
      <c r="J35" s="130">
        <f t="shared" si="15"/>
        <v>200</v>
      </c>
      <c r="K35" s="130">
        <f t="shared" si="15"/>
        <v>20</v>
      </c>
      <c r="L35" s="130">
        <f>L37</f>
        <v>144</v>
      </c>
      <c r="M35" s="130">
        <f>M38</f>
        <v>72</v>
      </c>
      <c r="N35" s="130">
        <f t="shared" ref="N35:S35" si="16">N36</f>
        <v>32</v>
      </c>
      <c r="O35" s="130">
        <f t="shared" si="16"/>
        <v>76</v>
      </c>
      <c r="P35" s="130">
        <f t="shared" si="16"/>
        <v>102</v>
      </c>
      <c r="Q35" s="130">
        <f t="shared" si="16"/>
        <v>72</v>
      </c>
      <c r="R35" s="130">
        <f t="shared" si="16"/>
        <v>0</v>
      </c>
      <c r="S35" s="130">
        <f t="shared" si="16"/>
        <v>0</v>
      </c>
    </row>
    <row r="36" spans="1:19" ht="16.5" customHeight="1" x14ac:dyDescent="0.2">
      <c r="A36" s="67" t="s">
        <v>226</v>
      </c>
      <c r="B36" s="68" t="s">
        <v>227</v>
      </c>
      <c r="C36" s="117" t="s">
        <v>82</v>
      </c>
      <c r="D36" s="117">
        <v>4</v>
      </c>
      <c r="E36" s="117" t="s">
        <v>277</v>
      </c>
      <c r="F36" s="119">
        <f>G36+H36</f>
        <v>423</v>
      </c>
      <c r="G36" s="119">
        <f>H36/2</f>
        <v>141</v>
      </c>
      <c r="H36" s="129">
        <f>SUM(N36:S36)</f>
        <v>282</v>
      </c>
      <c r="I36" s="117">
        <v>82</v>
      </c>
      <c r="J36" s="117">
        <v>200</v>
      </c>
      <c r="K36" s="142">
        <v>20</v>
      </c>
      <c r="L36" s="117"/>
      <c r="M36" s="117"/>
      <c r="N36" s="117">
        <v>32</v>
      </c>
      <c r="O36" s="117">
        <v>76</v>
      </c>
      <c r="P36" s="117">
        <v>102</v>
      </c>
      <c r="Q36" s="117">
        <v>72</v>
      </c>
      <c r="R36" s="117"/>
      <c r="S36" s="117"/>
    </row>
    <row r="37" spans="1:19" ht="14.25" customHeight="1" x14ac:dyDescent="0.2">
      <c r="A37" s="67" t="s">
        <v>113</v>
      </c>
      <c r="B37" s="68" t="s">
        <v>42</v>
      </c>
      <c r="C37" s="117"/>
      <c r="D37" s="116" t="s">
        <v>278</v>
      </c>
      <c r="E37" s="116"/>
      <c r="F37" s="119"/>
      <c r="G37" s="117"/>
      <c r="H37" s="133"/>
      <c r="I37" s="117"/>
      <c r="J37" s="117"/>
      <c r="K37" s="117"/>
      <c r="L37" s="117">
        <v>144</v>
      </c>
      <c r="M37" s="117"/>
      <c r="N37" s="117"/>
      <c r="O37" s="117" t="s">
        <v>193</v>
      </c>
      <c r="P37" s="117"/>
      <c r="Q37" s="117" t="s">
        <v>261</v>
      </c>
      <c r="R37" s="117"/>
      <c r="S37" s="117"/>
    </row>
    <row r="38" spans="1:19" ht="15.75" customHeight="1" x14ac:dyDescent="0.2">
      <c r="A38" s="67" t="s">
        <v>114</v>
      </c>
      <c r="B38" s="67" t="s">
        <v>54</v>
      </c>
      <c r="C38" s="117"/>
      <c r="D38" s="116" t="s">
        <v>254</v>
      </c>
      <c r="E38" s="116"/>
      <c r="F38" s="119"/>
      <c r="G38" s="117"/>
      <c r="H38" s="133"/>
      <c r="I38" s="117"/>
      <c r="J38" s="117" t="s">
        <v>259</v>
      </c>
      <c r="K38" s="117"/>
      <c r="L38" s="117"/>
      <c r="M38" s="117">
        <v>72</v>
      </c>
      <c r="N38" s="117"/>
      <c r="O38" s="117"/>
      <c r="P38" s="117"/>
      <c r="Q38" s="117" t="s">
        <v>261</v>
      </c>
      <c r="R38" s="117" t="s">
        <v>82</v>
      </c>
      <c r="S38" s="117"/>
    </row>
    <row r="39" spans="1:19" ht="26.25" customHeight="1" x14ac:dyDescent="0.2">
      <c r="A39" s="135" t="s">
        <v>115</v>
      </c>
      <c r="B39" s="136" t="s">
        <v>255</v>
      </c>
      <c r="C39" s="130" t="s">
        <v>253</v>
      </c>
      <c r="D39" s="130">
        <v>4</v>
      </c>
      <c r="E39" s="130">
        <v>1</v>
      </c>
      <c r="F39" s="134">
        <f>F40+F41</f>
        <v>765</v>
      </c>
      <c r="G39" s="134">
        <f>G40+G41</f>
        <v>255</v>
      </c>
      <c r="H39" s="134">
        <f>H40+H41</f>
        <v>510</v>
      </c>
      <c r="I39" s="134">
        <f>I40+I41</f>
        <v>120</v>
      </c>
      <c r="J39" s="134">
        <f>J40+J41</f>
        <v>390</v>
      </c>
      <c r="K39" s="134">
        <f>K41</f>
        <v>20</v>
      </c>
      <c r="L39" s="134">
        <f>L42</f>
        <v>72</v>
      </c>
      <c r="M39" s="134">
        <f>M43</f>
        <v>216</v>
      </c>
      <c r="N39" s="134">
        <f t="shared" ref="N39:S39" si="17">N40+N41</f>
        <v>0</v>
      </c>
      <c r="O39" s="134">
        <f>SUM(O40:O41)</f>
        <v>0</v>
      </c>
      <c r="P39" s="134">
        <f t="shared" si="17"/>
        <v>170</v>
      </c>
      <c r="Q39" s="134">
        <f t="shared" si="17"/>
        <v>168</v>
      </c>
      <c r="R39" s="134">
        <f t="shared" si="17"/>
        <v>72</v>
      </c>
      <c r="S39" s="134">
        <f t="shared" si="17"/>
        <v>100</v>
      </c>
    </row>
    <row r="40" spans="1:19" s="5" customFormat="1" ht="14.25" customHeight="1" x14ac:dyDescent="0.2">
      <c r="A40" s="67" t="s">
        <v>228</v>
      </c>
      <c r="B40" s="67" t="s">
        <v>124</v>
      </c>
      <c r="C40" s="117" t="s">
        <v>82</v>
      </c>
      <c r="D40" s="117" t="s">
        <v>293</v>
      </c>
      <c r="E40" s="117">
        <v>3</v>
      </c>
      <c r="F40" s="117">
        <f>G40+H40</f>
        <v>468</v>
      </c>
      <c r="G40" s="117">
        <f>H40/2</f>
        <v>156</v>
      </c>
      <c r="H40" s="129">
        <f>SUM(N40:S40)</f>
        <v>312</v>
      </c>
      <c r="I40" s="117">
        <v>62</v>
      </c>
      <c r="J40" s="117">
        <v>250</v>
      </c>
      <c r="K40" s="121"/>
      <c r="L40" s="122"/>
      <c r="M40" s="122"/>
      <c r="N40" s="117"/>
      <c r="O40" s="117" t="s">
        <v>82</v>
      </c>
      <c r="P40" s="117">
        <v>68</v>
      </c>
      <c r="Q40" s="117">
        <v>72</v>
      </c>
      <c r="R40" s="117">
        <v>72</v>
      </c>
      <c r="S40" s="117">
        <v>100</v>
      </c>
    </row>
    <row r="41" spans="1:19" s="5" customFormat="1" ht="14.25" customHeight="1" x14ac:dyDescent="0.2">
      <c r="A41" s="67" t="s">
        <v>229</v>
      </c>
      <c r="B41" s="68" t="s">
        <v>125</v>
      </c>
      <c r="C41" s="116">
        <v>4</v>
      </c>
      <c r="D41" s="116" t="s">
        <v>290</v>
      </c>
      <c r="E41" s="116" t="s">
        <v>82</v>
      </c>
      <c r="F41" s="117">
        <f>G41+H41</f>
        <v>297</v>
      </c>
      <c r="G41" s="117">
        <f>H41/2</f>
        <v>99</v>
      </c>
      <c r="H41" s="129">
        <f>SUM(N41:S41)</f>
        <v>198</v>
      </c>
      <c r="I41" s="117">
        <v>58</v>
      </c>
      <c r="J41" s="117">
        <v>140</v>
      </c>
      <c r="K41" s="142">
        <v>20</v>
      </c>
      <c r="L41" s="122"/>
      <c r="M41" s="122"/>
      <c r="N41" s="120"/>
      <c r="O41" s="117"/>
      <c r="P41" s="117">
        <v>102</v>
      </c>
      <c r="Q41" s="117">
        <v>96</v>
      </c>
      <c r="R41" s="117"/>
      <c r="S41" s="120"/>
    </row>
    <row r="42" spans="1:19" s="5" customFormat="1" ht="14.25" customHeight="1" x14ac:dyDescent="0.2">
      <c r="A42" s="67" t="s">
        <v>116</v>
      </c>
      <c r="B42" s="68" t="s">
        <v>42</v>
      </c>
      <c r="C42" s="123"/>
      <c r="D42" s="116" t="s">
        <v>254</v>
      </c>
      <c r="E42" s="116"/>
      <c r="F42" s="120"/>
      <c r="G42" s="120"/>
      <c r="H42" s="130"/>
      <c r="I42" s="120"/>
      <c r="J42" s="120"/>
      <c r="K42" s="120"/>
      <c r="L42" s="117">
        <v>72</v>
      </c>
      <c r="M42" s="117"/>
      <c r="N42" s="120"/>
      <c r="O42" s="117" t="s">
        <v>82</v>
      </c>
      <c r="P42" s="117" t="s">
        <v>82</v>
      </c>
      <c r="Q42" s="117" t="s">
        <v>261</v>
      </c>
      <c r="R42" s="120"/>
      <c r="S42" s="120"/>
    </row>
    <row r="43" spans="1:19" s="5" customFormat="1" ht="13.5" customHeight="1" x14ac:dyDescent="0.2">
      <c r="A43" s="67" t="s">
        <v>117</v>
      </c>
      <c r="B43" s="67" t="s">
        <v>231</v>
      </c>
      <c r="C43" s="123"/>
      <c r="D43" s="116" t="s">
        <v>279</v>
      </c>
      <c r="E43" s="116"/>
      <c r="F43" s="120"/>
      <c r="G43" s="120"/>
      <c r="H43" s="130"/>
      <c r="I43" s="120"/>
      <c r="J43" s="120"/>
      <c r="K43" s="120"/>
      <c r="L43" s="117"/>
      <c r="M43" s="117">
        <v>216</v>
      </c>
      <c r="N43" s="120"/>
      <c r="O43" s="120"/>
      <c r="P43" s="120"/>
      <c r="Q43" s="117" t="s">
        <v>262</v>
      </c>
      <c r="R43" s="117" t="s">
        <v>82</v>
      </c>
      <c r="S43" s="117" t="s">
        <v>236</v>
      </c>
    </row>
    <row r="44" spans="1:19" ht="17.25" customHeight="1" x14ac:dyDescent="0.2">
      <c r="A44" s="135" t="s">
        <v>118</v>
      </c>
      <c r="B44" s="136" t="s">
        <v>230</v>
      </c>
      <c r="C44" s="130" t="s">
        <v>253</v>
      </c>
      <c r="D44" s="137">
        <v>4</v>
      </c>
      <c r="E44" s="137">
        <v>1</v>
      </c>
      <c r="F44" s="131">
        <f>SUM(F45:F47)</f>
        <v>408</v>
      </c>
      <c r="G44" s="131">
        <f>SUM(G45:G47)</f>
        <v>136</v>
      </c>
      <c r="H44" s="131">
        <f>SUM(H45:H47)</f>
        <v>272</v>
      </c>
      <c r="I44" s="131">
        <f>SUM(I45:I47)</f>
        <v>172</v>
      </c>
      <c r="J44" s="131">
        <f>SUM(J45:J47)</f>
        <v>100</v>
      </c>
      <c r="K44" s="131" t="s">
        <v>82</v>
      </c>
      <c r="L44" s="130">
        <f>SUM(L45:L49)</f>
        <v>72</v>
      </c>
      <c r="M44" s="130">
        <f>M49</f>
        <v>36</v>
      </c>
      <c r="N44" s="130">
        <f t="shared" ref="N44:S44" si="18">SUM(N45:N47)</f>
        <v>0</v>
      </c>
      <c r="O44" s="130">
        <f t="shared" si="18"/>
        <v>38</v>
      </c>
      <c r="P44" s="130">
        <f t="shared" si="18"/>
        <v>34</v>
      </c>
      <c r="Q44" s="130">
        <f t="shared" si="18"/>
        <v>48</v>
      </c>
      <c r="R44" s="130">
        <f t="shared" si="18"/>
        <v>72</v>
      </c>
      <c r="S44" s="130">
        <f t="shared" si="18"/>
        <v>80</v>
      </c>
    </row>
    <row r="45" spans="1:19" ht="15" customHeight="1" x14ac:dyDescent="0.2">
      <c r="A45" s="67" t="s">
        <v>232</v>
      </c>
      <c r="B45" s="68" t="s">
        <v>119</v>
      </c>
      <c r="C45" s="116"/>
      <c r="D45" s="116">
        <v>2</v>
      </c>
      <c r="E45" s="116" t="s">
        <v>82</v>
      </c>
      <c r="F45" s="119">
        <f>G45+H45</f>
        <v>57</v>
      </c>
      <c r="G45" s="119">
        <f>H45/2</f>
        <v>19</v>
      </c>
      <c r="H45" s="129">
        <f>SUM(N45:S45)</f>
        <v>38</v>
      </c>
      <c r="I45" s="119">
        <v>38</v>
      </c>
      <c r="J45" s="119" t="s">
        <v>82</v>
      </c>
      <c r="K45" s="119"/>
      <c r="L45" s="117"/>
      <c r="M45" s="117"/>
      <c r="N45" s="117" t="s">
        <v>82</v>
      </c>
      <c r="O45" s="117">
        <v>38</v>
      </c>
      <c r="P45" s="117"/>
      <c r="Q45" s="117"/>
      <c r="R45" s="117"/>
      <c r="S45" s="117"/>
    </row>
    <row r="46" spans="1:19" ht="15" customHeight="1" x14ac:dyDescent="0.2">
      <c r="A46" s="67" t="s">
        <v>233</v>
      </c>
      <c r="B46" s="68" t="s">
        <v>129</v>
      </c>
      <c r="C46" s="116"/>
      <c r="D46" s="116">
        <v>4</v>
      </c>
      <c r="E46" s="116">
        <v>3</v>
      </c>
      <c r="F46" s="119">
        <f t="shared" ref="F46:F47" si="19">G46+H46</f>
        <v>123</v>
      </c>
      <c r="G46" s="119">
        <f t="shared" ref="G46:G47" si="20">H46/2</f>
        <v>41</v>
      </c>
      <c r="H46" s="129">
        <f>SUM(N46:S46)</f>
        <v>82</v>
      </c>
      <c r="I46" s="119">
        <v>82</v>
      </c>
      <c r="J46" s="119" t="s">
        <v>82</v>
      </c>
      <c r="K46" s="119"/>
      <c r="L46" s="117"/>
      <c r="M46" s="117"/>
      <c r="N46" s="117"/>
      <c r="O46" s="117"/>
      <c r="P46" s="117">
        <v>34</v>
      </c>
      <c r="Q46" s="117">
        <v>48</v>
      </c>
      <c r="R46" s="117"/>
      <c r="S46" s="117"/>
    </row>
    <row r="47" spans="1:19" s="5" customFormat="1" ht="15.75" customHeight="1" x14ac:dyDescent="0.2">
      <c r="A47" s="67" t="s">
        <v>234</v>
      </c>
      <c r="B47" s="68" t="s">
        <v>120</v>
      </c>
      <c r="C47" s="116" t="s">
        <v>82</v>
      </c>
      <c r="D47" s="116">
        <v>5.6</v>
      </c>
      <c r="E47" s="116" t="s">
        <v>82</v>
      </c>
      <c r="F47" s="119">
        <f t="shared" si="19"/>
        <v>228</v>
      </c>
      <c r="G47" s="119">
        <f t="shared" si="20"/>
        <v>76</v>
      </c>
      <c r="H47" s="129">
        <f>SUM(N47:S47)</f>
        <v>152</v>
      </c>
      <c r="I47" s="119">
        <v>52</v>
      </c>
      <c r="J47" s="119">
        <v>100</v>
      </c>
      <c r="K47" s="125" t="s">
        <v>82</v>
      </c>
      <c r="L47" s="117"/>
      <c r="M47" s="117"/>
      <c r="N47" s="117"/>
      <c r="O47" s="117"/>
      <c r="P47" s="117"/>
      <c r="Q47" s="117"/>
      <c r="R47" s="117">
        <v>72</v>
      </c>
      <c r="S47" s="117">
        <v>80</v>
      </c>
    </row>
    <row r="48" spans="1:19" s="5" customFormat="1" ht="15" customHeight="1" x14ac:dyDescent="0.2">
      <c r="A48" s="67" t="s">
        <v>180</v>
      </c>
      <c r="B48" s="68" t="s">
        <v>42</v>
      </c>
      <c r="C48" s="123"/>
      <c r="D48" s="116" t="s">
        <v>280</v>
      </c>
      <c r="E48" s="116"/>
      <c r="F48" s="124"/>
      <c r="G48" s="124"/>
      <c r="H48" s="131"/>
      <c r="I48" s="124"/>
      <c r="J48" s="124"/>
      <c r="K48" s="124"/>
      <c r="L48" s="117">
        <v>72</v>
      </c>
      <c r="M48" s="117"/>
      <c r="N48" s="120"/>
      <c r="O48" s="117" t="s">
        <v>82</v>
      </c>
      <c r="P48" s="120"/>
      <c r="Q48" s="120"/>
      <c r="R48" s="117" t="s">
        <v>261</v>
      </c>
      <c r="S48" s="120"/>
    </row>
    <row r="49" spans="1:25" s="5" customFormat="1" ht="14.25" customHeight="1" x14ac:dyDescent="0.2">
      <c r="A49" s="67" t="s">
        <v>121</v>
      </c>
      <c r="B49" s="67" t="s">
        <v>231</v>
      </c>
      <c r="C49" s="123"/>
      <c r="D49" s="116" t="s">
        <v>256</v>
      </c>
      <c r="E49" s="116"/>
      <c r="F49" s="124"/>
      <c r="G49" s="124"/>
      <c r="H49" s="131"/>
      <c r="I49" s="124"/>
      <c r="J49" s="124"/>
      <c r="K49" s="124"/>
      <c r="L49" s="117"/>
      <c r="M49" s="117">
        <v>36</v>
      </c>
      <c r="N49" s="120"/>
      <c r="O49" s="120"/>
      <c r="P49" s="120"/>
      <c r="Q49" s="120"/>
      <c r="R49" s="117"/>
      <c r="S49" s="117" t="s">
        <v>236</v>
      </c>
    </row>
    <row r="50" spans="1:25" s="5" customFormat="1" ht="27" customHeight="1" x14ac:dyDescent="0.2">
      <c r="A50" s="135" t="s">
        <v>122</v>
      </c>
      <c r="B50" s="136" t="s">
        <v>131</v>
      </c>
      <c r="C50" s="130" t="s">
        <v>253</v>
      </c>
      <c r="D50" s="137">
        <v>2</v>
      </c>
      <c r="E50" s="137">
        <v>0</v>
      </c>
      <c r="F50" s="131">
        <f t="shared" ref="F50:K50" si="21">F51</f>
        <v>204</v>
      </c>
      <c r="G50" s="131">
        <f>G51</f>
        <v>68</v>
      </c>
      <c r="H50" s="131">
        <f t="shared" si="21"/>
        <v>136</v>
      </c>
      <c r="I50" s="131">
        <f t="shared" si="21"/>
        <v>36</v>
      </c>
      <c r="J50" s="131">
        <f t="shared" si="21"/>
        <v>100</v>
      </c>
      <c r="K50" s="131">
        <f t="shared" si="21"/>
        <v>20</v>
      </c>
      <c r="L50" s="130">
        <f>SUM(L51:L53)</f>
        <v>72</v>
      </c>
      <c r="M50" s="130">
        <f>M53</f>
        <v>36</v>
      </c>
      <c r="N50" s="130">
        <f t="shared" ref="N50:R50" si="22">N51</f>
        <v>0</v>
      </c>
      <c r="O50" s="130">
        <f t="shared" si="22"/>
        <v>0</v>
      </c>
      <c r="P50" s="130">
        <f t="shared" si="22"/>
        <v>0</v>
      </c>
      <c r="Q50" s="130">
        <f t="shared" si="22"/>
        <v>0</v>
      </c>
      <c r="R50" s="130">
        <f t="shared" si="22"/>
        <v>96</v>
      </c>
      <c r="S50" s="130">
        <f t="shared" ref="S50" si="23">S51</f>
        <v>40</v>
      </c>
    </row>
    <row r="51" spans="1:25" s="5" customFormat="1" ht="15" customHeight="1" x14ac:dyDescent="0.2">
      <c r="A51" s="67" t="s">
        <v>235</v>
      </c>
      <c r="B51" s="90" t="s">
        <v>132</v>
      </c>
      <c r="C51" s="116" t="s">
        <v>82</v>
      </c>
      <c r="D51" s="116" t="s">
        <v>294</v>
      </c>
      <c r="E51" s="116" t="s">
        <v>82</v>
      </c>
      <c r="F51" s="119">
        <f>G51+H51</f>
        <v>204</v>
      </c>
      <c r="G51" s="119">
        <f>H51/2</f>
        <v>68</v>
      </c>
      <c r="H51" s="129">
        <f>SUM(N51:S51)</f>
        <v>136</v>
      </c>
      <c r="I51" s="119">
        <v>36</v>
      </c>
      <c r="J51" s="119">
        <v>100</v>
      </c>
      <c r="K51" s="143">
        <v>20</v>
      </c>
      <c r="L51" s="117"/>
      <c r="M51" s="117"/>
      <c r="N51" s="117"/>
      <c r="O51" s="117"/>
      <c r="P51" s="117"/>
      <c r="Q51" s="117"/>
      <c r="R51" s="117">
        <v>96</v>
      </c>
      <c r="S51" s="117">
        <v>40</v>
      </c>
    </row>
    <row r="52" spans="1:25" s="5" customFormat="1" ht="15" customHeight="1" x14ac:dyDescent="0.2">
      <c r="A52" s="67" t="s">
        <v>249</v>
      </c>
      <c r="B52" s="68" t="s">
        <v>42</v>
      </c>
      <c r="C52" s="116"/>
      <c r="D52" s="116" t="s">
        <v>280</v>
      </c>
      <c r="E52" s="116"/>
      <c r="F52" s="119"/>
      <c r="G52" s="119"/>
      <c r="H52" s="129"/>
      <c r="I52" s="119"/>
      <c r="J52" s="119"/>
      <c r="K52" s="125"/>
      <c r="L52" s="117">
        <v>72</v>
      </c>
      <c r="M52" s="117"/>
      <c r="N52" s="117"/>
      <c r="O52" s="117" t="s">
        <v>82</v>
      </c>
      <c r="P52" s="117"/>
      <c r="Q52" s="117"/>
      <c r="R52" s="117" t="s">
        <v>261</v>
      </c>
      <c r="S52" s="117"/>
    </row>
    <row r="53" spans="1:25" s="5" customFormat="1" ht="15" customHeight="1" x14ac:dyDescent="0.2">
      <c r="A53" s="67" t="s">
        <v>133</v>
      </c>
      <c r="B53" s="67" t="s">
        <v>231</v>
      </c>
      <c r="C53" s="123"/>
      <c r="D53" s="116" t="s">
        <v>256</v>
      </c>
      <c r="E53" s="116"/>
      <c r="F53" s="120"/>
      <c r="G53" s="120"/>
      <c r="H53" s="130"/>
      <c r="I53" s="120"/>
      <c r="J53" s="120" t="s">
        <v>259</v>
      </c>
      <c r="K53" s="120"/>
      <c r="L53" s="117"/>
      <c r="M53" s="117">
        <v>36</v>
      </c>
      <c r="N53" s="120"/>
      <c r="O53" s="120"/>
      <c r="P53" s="120"/>
      <c r="Q53" s="120"/>
      <c r="R53" s="117"/>
      <c r="S53" s="117" t="s">
        <v>236</v>
      </c>
    </row>
    <row r="54" spans="1:25" ht="24.75" customHeight="1" x14ac:dyDescent="0.2">
      <c r="A54" s="135" t="s">
        <v>130</v>
      </c>
      <c r="B54" s="136" t="s">
        <v>123</v>
      </c>
      <c r="C54" s="130" t="s">
        <v>253</v>
      </c>
      <c r="D54" s="137">
        <v>0</v>
      </c>
      <c r="E54" s="137"/>
      <c r="F54" s="130"/>
      <c r="G54" s="130"/>
      <c r="H54" s="130"/>
      <c r="I54" s="130"/>
      <c r="J54" s="130"/>
      <c r="K54" s="130"/>
      <c r="L54" s="130">
        <f>L55</f>
        <v>36</v>
      </c>
      <c r="M54" s="130">
        <f>M56</f>
        <v>36</v>
      </c>
      <c r="N54" s="130"/>
      <c r="O54" s="130"/>
      <c r="P54" s="130"/>
      <c r="Q54" s="130"/>
      <c r="R54" s="130"/>
      <c r="S54" s="130"/>
    </row>
    <row r="55" spans="1:25" ht="14.25" customHeight="1" x14ac:dyDescent="0.2">
      <c r="A55" s="67" t="s">
        <v>196</v>
      </c>
      <c r="B55" s="68" t="s">
        <v>42</v>
      </c>
      <c r="C55" s="88"/>
      <c r="D55" s="88" t="s">
        <v>281</v>
      </c>
      <c r="E55" s="88" t="s">
        <v>82</v>
      </c>
      <c r="F55" s="89"/>
      <c r="G55" s="89"/>
      <c r="H55" s="89"/>
      <c r="I55" s="89"/>
      <c r="J55" s="89"/>
      <c r="K55" s="89"/>
      <c r="L55" s="89">
        <v>36</v>
      </c>
      <c r="M55" s="89"/>
      <c r="N55" s="89"/>
      <c r="O55" s="89" t="s">
        <v>236</v>
      </c>
      <c r="P55" s="89" t="s">
        <v>82</v>
      </c>
      <c r="Q55" s="89"/>
      <c r="R55" s="89"/>
      <c r="S55" s="89"/>
    </row>
    <row r="56" spans="1:25" ht="15" customHeight="1" x14ac:dyDescent="0.2">
      <c r="A56" s="67" t="s">
        <v>197</v>
      </c>
      <c r="B56" s="68" t="s">
        <v>54</v>
      </c>
      <c r="C56" s="88"/>
      <c r="D56" s="88" t="s">
        <v>281</v>
      </c>
      <c r="E56" s="88"/>
      <c r="F56" s="89"/>
      <c r="G56" s="89"/>
      <c r="H56" s="89"/>
      <c r="I56" s="89"/>
      <c r="J56" s="89"/>
      <c r="K56" s="89"/>
      <c r="L56" s="89"/>
      <c r="M56" s="89">
        <v>36</v>
      </c>
      <c r="N56" s="89"/>
      <c r="O56" s="89" t="s">
        <v>236</v>
      </c>
      <c r="P56" s="89"/>
      <c r="Q56" s="89"/>
      <c r="R56" s="89"/>
      <c r="S56" s="89" t="s">
        <v>82</v>
      </c>
    </row>
    <row r="57" spans="1:25" s="5" customFormat="1" ht="15.75" customHeight="1" x14ac:dyDescent="0.2">
      <c r="A57" s="95" t="s">
        <v>85</v>
      </c>
      <c r="B57" s="96" t="s">
        <v>55</v>
      </c>
      <c r="C57" s="93"/>
      <c r="D57" s="93"/>
      <c r="E57" s="93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 t="s">
        <v>82</v>
      </c>
      <c r="Q57" s="94"/>
      <c r="R57" s="94"/>
      <c r="S57" s="89" t="s">
        <v>237</v>
      </c>
    </row>
    <row r="58" spans="1:25" s="5" customFormat="1" ht="15" customHeight="1" x14ac:dyDescent="0.2">
      <c r="A58" s="95" t="s">
        <v>134</v>
      </c>
      <c r="B58" s="96" t="s">
        <v>194</v>
      </c>
      <c r="C58" s="93"/>
      <c r="D58" s="93"/>
      <c r="E58" s="93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89" t="s">
        <v>238</v>
      </c>
      <c r="Y58" s="5" t="s">
        <v>82</v>
      </c>
    </row>
    <row r="59" spans="1:25" s="5" customFormat="1" ht="12.75" customHeight="1" x14ac:dyDescent="0.2">
      <c r="A59" s="67"/>
      <c r="B59" s="96" t="s">
        <v>202</v>
      </c>
      <c r="C59" s="93"/>
      <c r="D59" s="88"/>
      <c r="E59" s="93"/>
      <c r="F59" s="94"/>
      <c r="G59" s="94"/>
      <c r="H59" s="94"/>
      <c r="I59" s="94"/>
      <c r="J59" s="94"/>
      <c r="K59" s="94"/>
      <c r="L59" s="94"/>
      <c r="M59" s="89"/>
      <c r="N59" s="94"/>
      <c r="O59" s="94"/>
      <c r="P59" s="94"/>
      <c r="Q59" s="94"/>
      <c r="R59" s="94"/>
      <c r="S59" s="94"/>
    </row>
    <row r="60" spans="1:25" s="5" customFormat="1" ht="14.25" customHeight="1" x14ac:dyDescent="0.2">
      <c r="A60" s="68" t="s">
        <v>62</v>
      </c>
      <c r="B60" s="68" t="s">
        <v>250</v>
      </c>
      <c r="C60" s="93"/>
      <c r="D60" s="93"/>
      <c r="E60" s="93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25" ht="16.5" customHeight="1" x14ac:dyDescent="0.2">
      <c r="A61" s="68" t="s">
        <v>63</v>
      </c>
      <c r="B61" s="68" t="s">
        <v>251</v>
      </c>
      <c r="C61" s="88"/>
      <c r="D61" s="88"/>
      <c r="E61" s="88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Y61" s="6" t="s">
        <v>82</v>
      </c>
    </row>
    <row r="62" spans="1:25" ht="15" customHeight="1" x14ac:dyDescent="0.2">
      <c r="A62" s="97" t="s">
        <v>61</v>
      </c>
      <c r="B62" s="98" t="s">
        <v>260</v>
      </c>
      <c r="C62" s="99"/>
      <c r="D62" s="99"/>
      <c r="E62" s="99"/>
      <c r="F62" s="94"/>
      <c r="G62" s="94"/>
      <c r="H62" s="94"/>
      <c r="I62" s="94"/>
      <c r="J62" s="94"/>
      <c r="K62" s="89"/>
      <c r="L62" s="94"/>
      <c r="M62" s="94"/>
      <c r="N62" s="94"/>
      <c r="O62" s="94"/>
      <c r="P62" s="94"/>
      <c r="Q62" s="94"/>
      <c r="R62" s="94"/>
      <c r="S62" s="94"/>
    </row>
    <row r="63" spans="1:25" ht="12.75" customHeight="1" x14ac:dyDescent="0.2">
      <c r="A63" s="100"/>
      <c r="B63" s="3"/>
      <c r="C63" s="101"/>
      <c r="D63" s="101"/>
      <c r="E63" s="101"/>
      <c r="F63" s="102"/>
      <c r="G63" s="102"/>
      <c r="H63" s="217" t="s">
        <v>26</v>
      </c>
      <c r="I63" s="220" t="s">
        <v>56</v>
      </c>
      <c r="J63" s="221"/>
      <c r="K63" s="221"/>
      <c r="L63" s="221"/>
      <c r="M63" s="222"/>
      <c r="N63" s="92">
        <v>15</v>
      </c>
      <c r="O63" s="94">
        <v>15</v>
      </c>
      <c r="P63" s="94">
        <v>10</v>
      </c>
      <c r="Q63" s="94">
        <v>8</v>
      </c>
      <c r="R63" s="94">
        <v>7</v>
      </c>
      <c r="S63" s="94">
        <v>6</v>
      </c>
    </row>
    <row r="64" spans="1:25" ht="11.25" customHeight="1" x14ac:dyDescent="0.2">
      <c r="A64" s="100"/>
      <c r="B64" s="31" t="s">
        <v>80</v>
      </c>
      <c r="C64" s="38"/>
      <c r="D64" s="38"/>
      <c r="E64" s="38"/>
      <c r="F64" s="38"/>
      <c r="G64" s="103"/>
      <c r="H64" s="218"/>
      <c r="I64" s="220" t="s">
        <v>57</v>
      </c>
      <c r="J64" s="221"/>
      <c r="K64" s="221"/>
      <c r="L64" s="221"/>
      <c r="M64" s="222"/>
      <c r="N64" s="89"/>
      <c r="O64" s="89" t="s">
        <v>257</v>
      </c>
      <c r="P64" s="89"/>
      <c r="Q64" s="89" t="s">
        <v>263</v>
      </c>
      <c r="R64" s="89" t="s">
        <v>263</v>
      </c>
      <c r="S64" s="89"/>
    </row>
    <row r="65" spans="1:22" ht="27" customHeight="1" x14ac:dyDescent="0.2">
      <c r="A65" s="74"/>
      <c r="B65" s="3"/>
      <c r="C65" s="32"/>
      <c r="D65" s="32"/>
      <c r="E65" s="32"/>
      <c r="F65" s="38"/>
      <c r="G65" s="103"/>
      <c r="H65" s="218"/>
      <c r="I65" s="226" t="s">
        <v>265</v>
      </c>
      <c r="J65" s="227"/>
      <c r="K65" s="227"/>
      <c r="L65" s="227"/>
      <c r="M65" s="228"/>
      <c r="N65" s="89"/>
      <c r="O65" s="89" t="s">
        <v>258</v>
      </c>
      <c r="P65" s="3"/>
      <c r="Q65" s="30" t="s">
        <v>264</v>
      </c>
      <c r="R65" s="89" t="s">
        <v>82</v>
      </c>
      <c r="S65" s="88" t="s">
        <v>192</v>
      </c>
      <c r="V65" s="6" t="s">
        <v>259</v>
      </c>
    </row>
    <row r="66" spans="1:22" ht="11.25" customHeight="1" x14ac:dyDescent="0.2">
      <c r="A66" s="100"/>
      <c r="B66" s="3"/>
      <c r="C66" s="38"/>
      <c r="D66" s="38"/>
      <c r="E66" s="38"/>
      <c r="F66" s="38"/>
      <c r="G66" s="103"/>
      <c r="H66" s="218"/>
      <c r="I66" s="220" t="s">
        <v>58</v>
      </c>
      <c r="J66" s="221"/>
      <c r="K66" s="221"/>
      <c r="L66" s="221"/>
      <c r="M66" s="222"/>
      <c r="N66" s="105">
        <v>1</v>
      </c>
      <c r="O66" s="104">
        <v>2</v>
      </c>
      <c r="P66" s="105">
        <v>0</v>
      </c>
      <c r="Q66" s="105">
        <v>2</v>
      </c>
      <c r="R66" s="105">
        <v>1</v>
      </c>
      <c r="S66" s="105">
        <v>2</v>
      </c>
    </row>
    <row r="67" spans="1:22" ht="12.75" x14ac:dyDescent="0.2">
      <c r="A67" s="100"/>
      <c r="B67" s="3"/>
      <c r="C67" s="38"/>
      <c r="D67" s="38"/>
      <c r="E67" s="38"/>
      <c r="F67" s="38"/>
      <c r="G67" s="103"/>
      <c r="H67" s="218"/>
      <c r="I67" s="223" t="s">
        <v>59</v>
      </c>
      <c r="J67" s="224"/>
      <c r="K67" s="224"/>
      <c r="L67" s="224"/>
      <c r="M67" s="225"/>
      <c r="N67" s="106">
        <v>3</v>
      </c>
      <c r="O67" s="106">
        <v>7</v>
      </c>
      <c r="P67" s="106">
        <v>5</v>
      </c>
      <c r="Q67" s="106">
        <v>5</v>
      </c>
      <c r="R67" s="106">
        <v>4</v>
      </c>
      <c r="S67" s="106">
        <v>3</v>
      </c>
      <c r="T67" s="21"/>
    </row>
    <row r="68" spans="1:22" ht="12.75" x14ac:dyDescent="0.2">
      <c r="A68" s="107"/>
      <c r="B68" s="108"/>
      <c r="C68" s="109"/>
      <c r="D68" s="109"/>
      <c r="E68" s="109"/>
      <c r="F68" s="109"/>
      <c r="G68" s="110"/>
      <c r="H68" s="219"/>
      <c r="I68" s="220" t="s">
        <v>60</v>
      </c>
      <c r="J68" s="221"/>
      <c r="K68" s="221"/>
      <c r="L68" s="221"/>
      <c r="M68" s="222"/>
      <c r="N68" s="105">
        <v>10</v>
      </c>
      <c r="O68" s="105">
        <v>5</v>
      </c>
      <c r="P68" s="105">
        <v>4</v>
      </c>
      <c r="Q68" s="105">
        <v>0</v>
      </c>
      <c r="R68" s="105">
        <v>1</v>
      </c>
      <c r="S68" s="105">
        <v>0</v>
      </c>
      <c r="T68" s="21"/>
    </row>
    <row r="69" spans="1:22" x14ac:dyDescent="0.2">
      <c r="J69" s="11" t="s">
        <v>79</v>
      </c>
    </row>
    <row r="72" spans="1:22" x14ac:dyDescent="0.2">
      <c r="N72" s="11" t="s">
        <v>82</v>
      </c>
    </row>
  </sheetData>
  <mergeCells count="24">
    <mergeCell ref="A1:S1"/>
    <mergeCell ref="A3:A6"/>
    <mergeCell ref="B3:B6"/>
    <mergeCell ref="P5:Q5"/>
    <mergeCell ref="F3:K3"/>
    <mergeCell ref="N3:S4"/>
    <mergeCell ref="M5:M6"/>
    <mergeCell ref="C3:E5"/>
    <mergeCell ref="I5:K5"/>
    <mergeCell ref="F4:F6"/>
    <mergeCell ref="R5:S5"/>
    <mergeCell ref="N5:O5"/>
    <mergeCell ref="L3:M4"/>
    <mergeCell ref="G4:G6"/>
    <mergeCell ref="H4:K4"/>
    <mergeCell ref="H5:H6"/>
    <mergeCell ref="L5:L6"/>
    <mergeCell ref="H63:H68"/>
    <mergeCell ref="I68:M68"/>
    <mergeCell ref="I67:M67"/>
    <mergeCell ref="I65:M65"/>
    <mergeCell ref="I63:M63"/>
    <mergeCell ref="I64:M64"/>
    <mergeCell ref="I66:M66"/>
  </mergeCells>
  <phoneticPr fontId="3" type="noConversion"/>
  <conditionalFormatting sqref="H9:H15">
    <cfRule type="cellIs" dxfId="6" priority="2" stopIfTrue="1" operator="equal">
      <formula>0</formula>
    </cfRule>
  </conditionalFormatting>
  <conditionalFormatting sqref="H17:H18">
    <cfRule type="cellIs" dxfId="5" priority="3" stopIfTrue="1" operator="equal">
      <formula>0</formula>
    </cfRule>
  </conditionalFormatting>
  <conditionalFormatting sqref="H21:H33">
    <cfRule type="cellIs" dxfId="4" priority="4" stopIfTrue="1" operator="equal">
      <formula>0</formula>
    </cfRule>
  </conditionalFormatting>
  <conditionalFormatting sqref="H36">
    <cfRule type="cellIs" dxfId="3" priority="5" stopIfTrue="1" operator="equal">
      <formula>0</formula>
    </cfRule>
  </conditionalFormatting>
  <conditionalFormatting sqref="H40:H41">
    <cfRule type="cellIs" dxfId="2" priority="6" stopIfTrue="1" operator="equal">
      <formula>0</formula>
    </cfRule>
  </conditionalFormatting>
  <conditionalFormatting sqref="H45:H47">
    <cfRule type="cellIs" dxfId="1" priority="7" stopIfTrue="1" operator="equal">
      <formula>0</formula>
    </cfRule>
  </conditionalFormatting>
  <conditionalFormatting sqref="H51:H52">
    <cfRule type="cellIs" dxfId="0" priority="8" stopIfTrue="1" operator="equal">
      <formula>0</formula>
    </cfRule>
  </conditionalFormatting>
  <pageMargins left="0" right="0" top="0" bottom="0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168"/>
  <sheetViews>
    <sheetView zoomScaleNormal="100" workbookViewId="0">
      <selection activeCell="F23" sqref="F23:H23"/>
    </sheetView>
  </sheetViews>
  <sheetFormatPr defaultRowHeight="12.75" x14ac:dyDescent="0.2"/>
  <cols>
    <col min="1" max="1" width="9.140625" style="22"/>
    <col min="2" max="2" width="50.28515625" style="22" customWidth="1"/>
    <col min="3" max="3" width="9.28515625" style="32" customWidth="1"/>
    <col min="4" max="4" width="10.7109375" style="22" customWidth="1"/>
    <col min="5" max="5" width="7.140625" style="32" customWidth="1"/>
    <col min="6" max="6" width="70" style="22" customWidth="1"/>
    <col min="7" max="8" width="9.140625" style="22" hidden="1" customWidth="1"/>
    <col min="9" max="16384" width="9.140625" style="22"/>
  </cols>
  <sheetData>
    <row r="1" spans="1:9" ht="27" customHeight="1" thickBot="1" x14ac:dyDescent="0.25">
      <c r="B1" s="255" t="s">
        <v>86</v>
      </c>
      <c r="C1" s="256"/>
      <c r="D1" s="256"/>
      <c r="E1" s="257" t="s">
        <v>81</v>
      </c>
      <c r="F1" s="257"/>
      <c r="G1" s="257"/>
      <c r="H1" s="257"/>
    </row>
    <row r="2" spans="1:9" ht="24.75" customHeight="1" x14ac:dyDescent="0.2">
      <c r="A2" s="40" t="s">
        <v>29</v>
      </c>
      <c r="B2" s="41" t="s">
        <v>28</v>
      </c>
      <c r="C2" s="42" t="s">
        <v>83</v>
      </c>
      <c r="D2" s="43" t="s">
        <v>84</v>
      </c>
      <c r="E2" s="44" t="s">
        <v>29</v>
      </c>
      <c r="F2" s="258" t="s">
        <v>28</v>
      </c>
      <c r="G2" s="259"/>
      <c r="H2" s="260"/>
      <c r="I2" s="74"/>
    </row>
    <row r="3" spans="1:9" ht="16.5" customHeight="1" x14ac:dyDescent="0.2">
      <c r="A3" s="45" t="s">
        <v>196</v>
      </c>
      <c r="B3" s="46" t="s">
        <v>42</v>
      </c>
      <c r="C3" s="33" t="s">
        <v>282</v>
      </c>
      <c r="D3" s="47">
        <v>11</v>
      </c>
      <c r="E3" s="48"/>
      <c r="F3" s="261" t="s">
        <v>75</v>
      </c>
      <c r="G3" s="262"/>
      <c r="H3" s="263"/>
      <c r="I3" s="74"/>
    </row>
    <row r="4" spans="1:9" ht="17.25" customHeight="1" x14ac:dyDescent="0.2">
      <c r="A4" s="45" t="s">
        <v>197</v>
      </c>
      <c r="B4" s="46" t="s">
        <v>54</v>
      </c>
      <c r="C4" s="33" t="s">
        <v>283</v>
      </c>
      <c r="D4" s="47">
        <v>11</v>
      </c>
      <c r="E4" s="49" t="s">
        <v>70</v>
      </c>
      <c r="F4" s="249" t="s">
        <v>168</v>
      </c>
      <c r="G4" s="250"/>
      <c r="H4" s="251"/>
      <c r="I4" s="74"/>
    </row>
    <row r="5" spans="1:9" ht="17.25" customHeight="1" x14ac:dyDescent="0.2">
      <c r="A5" s="45" t="s">
        <v>85</v>
      </c>
      <c r="B5" s="46" t="s">
        <v>55</v>
      </c>
      <c r="C5" s="33">
        <v>6</v>
      </c>
      <c r="D5" s="47">
        <v>4</v>
      </c>
      <c r="E5" s="49" t="s">
        <v>71</v>
      </c>
      <c r="F5" s="249" t="s">
        <v>136</v>
      </c>
      <c r="G5" s="250"/>
      <c r="H5" s="251"/>
      <c r="I5" s="74"/>
    </row>
    <row r="6" spans="1:9" ht="13.5" customHeight="1" thickBot="1" x14ac:dyDescent="0.25">
      <c r="A6" s="50"/>
      <c r="B6" s="51" t="s">
        <v>65</v>
      </c>
      <c r="C6" s="52"/>
      <c r="D6" s="141">
        <f>SUM(D3:D5)</f>
        <v>26</v>
      </c>
      <c r="E6" s="49" t="s">
        <v>72</v>
      </c>
      <c r="F6" s="252" t="s">
        <v>169</v>
      </c>
      <c r="G6" s="253"/>
      <c r="H6" s="254"/>
      <c r="I6" s="74"/>
    </row>
    <row r="7" spans="1:9" ht="15" customHeight="1" x14ac:dyDescent="0.2">
      <c r="A7" s="53"/>
      <c r="B7" s="54"/>
      <c r="C7" s="55"/>
      <c r="D7" s="56"/>
      <c r="E7" s="49" t="s">
        <v>73</v>
      </c>
      <c r="F7" s="249" t="s">
        <v>287</v>
      </c>
      <c r="G7" s="250"/>
      <c r="H7" s="251"/>
      <c r="I7" s="74"/>
    </row>
    <row r="8" spans="1:9" ht="15" customHeight="1" x14ac:dyDescent="0.2">
      <c r="A8" s="53"/>
      <c r="B8" s="54"/>
      <c r="C8" s="55"/>
      <c r="D8" s="56"/>
      <c r="E8" s="49" t="s">
        <v>74</v>
      </c>
      <c r="F8" s="57" t="s">
        <v>170</v>
      </c>
      <c r="G8" s="58"/>
      <c r="H8" s="72"/>
      <c r="I8" s="74"/>
    </row>
    <row r="9" spans="1:9" x14ac:dyDescent="0.2">
      <c r="A9" s="53"/>
      <c r="B9" s="53"/>
      <c r="C9" s="56"/>
      <c r="D9" s="60"/>
      <c r="E9" s="49"/>
      <c r="F9" s="246" t="s">
        <v>76</v>
      </c>
      <c r="G9" s="247"/>
      <c r="H9" s="248"/>
      <c r="I9" s="74"/>
    </row>
    <row r="10" spans="1:9" x14ac:dyDescent="0.2">
      <c r="A10" s="53"/>
      <c r="B10" s="53"/>
      <c r="C10" s="56"/>
      <c r="D10" s="55"/>
      <c r="E10" s="49" t="s">
        <v>70</v>
      </c>
      <c r="F10" s="243" t="s">
        <v>200</v>
      </c>
      <c r="G10" s="244"/>
      <c r="H10" s="245"/>
      <c r="I10" s="74"/>
    </row>
    <row r="11" spans="1:9" x14ac:dyDescent="0.2">
      <c r="A11" s="53"/>
      <c r="B11" s="53"/>
      <c r="C11" s="56"/>
      <c r="D11" s="55"/>
      <c r="E11" s="49" t="s">
        <v>71</v>
      </c>
      <c r="F11" s="70" t="s">
        <v>171</v>
      </c>
      <c r="G11" s="71"/>
      <c r="H11" s="73"/>
      <c r="I11" s="74"/>
    </row>
    <row r="12" spans="1:9" x14ac:dyDescent="0.2">
      <c r="A12" s="53"/>
      <c r="B12" s="53"/>
      <c r="C12" s="56"/>
      <c r="D12" s="55"/>
      <c r="E12" s="49" t="s">
        <v>72</v>
      </c>
      <c r="F12" s="70" t="s">
        <v>172</v>
      </c>
      <c r="G12" s="71"/>
      <c r="H12" s="73"/>
      <c r="I12" s="74"/>
    </row>
    <row r="13" spans="1:9" x14ac:dyDescent="0.2">
      <c r="A13" s="53"/>
      <c r="B13" s="53"/>
      <c r="C13" s="56"/>
      <c r="D13" s="55"/>
      <c r="E13" s="49" t="s">
        <v>73</v>
      </c>
      <c r="F13" s="70" t="s">
        <v>173</v>
      </c>
      <c r="G13" s="71"/>
      <c r="H13" s="73"/>
      <c r="I13" s="74"/>
    </row>
    <row r="14" spans="1:9" x14ac:dyDescent="0.2">
      <c r="A14" s="53"/>
      <c r="B14" s="53"/>
      <c r="C14" s="56"/>
      <c r="D14" s="55"/>
      <c r="E14" s="49"/>
      <c r="F14" s="66" t="s">
        <v>174</v>
      </c>
      <c r="G14" s="71"/>
      <c r="H14" s="73"/>
      <c r="I14" s="74"/>
    </row>
    <row r="15" spans="1:9" x14ac:dyDescent="0.2">
      <c r="A15" s="53"/>
      <c r="B15" s="53"/>
      <c r="C15" s="56"/>
      <c r="D15" s="55"/>
      <c r="E15" s="49" t="s">
        <v>70</v>
      </c>
      <c r="F15" s="70" t="s">
        <v>181</v>
      </c>
      <c r="G15" s="71"/>
      <c r="H15" s="73"/>
      <c r="I15" s="74"/>
    </row>
    <row r="16" spans="1:9" x14ac:dyDescent="0.2">
      <c r="A16" s="53"/>
      <c r="B16" s="53"/>
      <c r="C16" s="56"/>
      <c r="D16" s="55"/>
      <c r="E16" s="49"/>
      <c r="F16" s="66" t="s">
        <v>77</v>
      </c>
      <c r="G16" s="71"/>
      <c r="H16" s="73"/>
      <c r="I16" s="74"/>
    </row>
    <row r="17" spans="1:9" x14ac:dyDescent="0.2">
      <c r="A17" s="53"/>
      <c r="B17" s="53"/>
      <c r="C17" s="56"/>
      <c r="D17" s="55"/>
      <c r="E17" s="49" t="s">
        <v>70</v>
      </c>
      <c r="F17" s="75" t="s">
        <v>137</v>
      </c>
      <c r="G17" s="71"/>
      <c r="H17" s="73"/>
    </row>
    <row r="18" spans="1:9" x14ac:dyDescent="0.2">
      <c r="A18" s="53"/>
      <c r="B18" s="53"/>
      <c r="C18" s="56"/>
      <c r="D18" s="55"/>
      <c r="E18" s="49" t="s">
        <v>71</v>
      </c>
      <c r="F18" s="75" t="s">
        <v>142</v>
      </c>
      <c r="G18" s="71"/>
      <c r="H18" s="73"/>
    </row>
    <row r="19" spans="1:9" x14ac:dyDescent="0.2">
      <c r="A19" s="53"/>
      <c r="B19" s="53"/>
      <c r="C19" s="56"/>
      <c r="D19" s="55"/>
      <c r="E19" s="49" t="s">
        <v>72</v>
      </c>
      <c r="F19" s="75" t="s">
        <v>201</v>
      </c>
      <c r="G19" s="71"/>
      <c r="H19" s="73"/>
    </row>
    <row r="20" spans="1:9" x14ac:dyDescent="0.2">
      <c r="A20" s="53"/>
      <c r="B20" s="53"/>
      <c r="C20" s="56"/>
      <c r="D20" s="55"/>
      <c r="E20" s="49"/>
      <c r="F20" s="76" t="s">
        <v>78</v>
      </c>
      <c r="G20" s="71"/>
      <c r="H20" s="73"/>
    </row>
    <row r="21" spans="1:9" x14ac:dyDescent="0.2">
      <c r="A21" s="53"/>
      <c r="B21" s="53"/>
      <c r="C21" s="56"/>
      <c r="D21" s="55"/>
      <c r="E21" s="49" t="s">
        <v>70</v>
      </c>
      <c r="F21" s="75" t="s">
        <v>175</v>
      </c>
      <c r="G21" s="71"/>
      <c r="H21" s="73"/>
    </row>
    <row r="22" spans="1:9" x14ac:dyDescent="0.2">
      <c r="A22" s="53"/>
      <c r="B22" s="53"/>
      <c r="C22" s="56"/>
      <c r="D22" s="55"/>
      <c r="E22" s="49" t="s">
        <v>71</v>
      </c>
      <c r="F22" s="75" t="s">
        <v>176</v>
      </c>
      <c r="G22" s="71"/>
      <c r="H22" s="73"/>
    </row>
    <row r="23" spans="1:9" ht="16.5" customHeight="1" x14ac:dyDescent="0.2">
      <c r="A23" s="53"/>
      <c r="B23" s="53"/>
      <c r="C23" s="56"/>
      <c r="D23" s="55"/>
      <c r="E23" s="49" t="s">
        <v>72</v>
      </c>
      <c r="F23" s="243" t="s">
        <v>138</v>
      </c>
      <c r="G23" s="244"/>
      <c r="H23" s="245"/>
      <c r="I23" s="74"/>
    </row>
    <row r="24" spans="1:9" ht="12.75" hidden="1" customHeight="1" x14ac:dyDescent="0.2">
      <c r="A24" s="53"/>
      <c r="B24" s="53"/>
      <c r="C24" s="56"/>
      <c r="D24" s="53"/>
      <c r="E24" s="49"/>
      <c r="F24" s="246" t="s">
        <v>77</v>
      </c>
      <c r="G24" s="247"/>
      <c r="H24" s="264"/>
    </row>
    <row r="25" spans="1:9" ht="12.75" hidden="1" customHeight="1" x14ac:dyDescent="0.2">
      <c r="A25" s="53"/>
      <c r="B25" s="53"/>
      <c r="C25" s="56"/>
      <c r="D25" s="53"/>
      <c r="E25" s="49" t="s">
        <v>70</v>
      </c>
      <c r="F25" s="249" t="s">
        <v>142</v>
      </c>
      <c r="G25" s="250"/>
      <c r="H25" s="269"/>
    </row>
    <row r="26" spans="1:9" ht="12.75" hidden="1" customHeight="1" x14ac:dyDescent="0.2">
      <c r="A26" s="53"/>
      <c r="B26" s="53"/>
      <c r="C26" s="56"/>
      <c r="D26" s="53"/>
      <c r="E26" s="49" t="s">
        <v>71</v>
      </c>
      <c r="F26" s="249" t="s">
        <v>137</v>
      </c>
      <c r="G26" s="250"/>
      <c r="H26" s="269"/>
    </row>
    <row r="27" spans="1:9" ht="12.75" hidden="1" customHeight="1" x14ac:dyDescent="0.2">
      <c r="A27" s="53"/>
      <c r="B27" s="53"/>
      <c r="C27" s="56"/>
      <c r="D27" s="53"/>
      <c r="E27" s="49" t="s">
        <v>72</v>
      </c>
      <c r="F27" s="57" t="s">
        <v>143</v>
      </c>
      <c r="G27" s="58"/>
      <c r="H27" s="59"/>
    </row>
    <row r="28" spans="1:9" ht="12.75" hidden="1" customHeight="1" x14ac:dyDescent="0.2">
      <c r="A28" s="53"/>
      <c r="B28" s="53"/>
      <c r="C28" s="56"/>
      <c r="D28" s="53"/>
      <c r="E28" s="49"/>
      <c r="F28" s="246" t="s">
        <v>78</v>
      </c>
      <c r="G28" s="247"/>
      <c r="H28" s="264"/>
    </row>
    <row r="29" spans="1:9" ht="12.75" hidden="1" customHeight="1" x14ac:dyDescent="0.2">
      <c r="A29" s="53"/>
      <c r="B29" s="53"/>
      <c r="C29" s="56"/>
      <c r="D29" s="53"/>
      <c r="E29" s="49" t="s">
        <v>70</v>
      </c>
      <c r="F29" s="249" t="s">
        <v>144</v>
      </c>
      <c r="G29" s="250"/>
      <c r="H29" s="269"/>
    </row>
    <row r="30" spans="1:9" ht="12.75" hidden="1" customHeight="1" x14ac:dyDescent="0.2">
      <c r="A30" s="53"/>
      <c r="B30" s="53"/>
      <c r="C30" s="56"/>
      <c r="D30" s="53"/>
      <c r="E30" s="61" t="s">
        <v>71</v>
      </c>
      <c r="F30" s="266" t="s">
        <v>138</v>
      </c>
      <c r="G30" s="267"/>
      <c r="H30" s="268"/>
    </row>
    <row r="31" spans="1:9" ht="12.75" hidden="1" customHeight="1" x14ac:dyDescent="0.2"/>
    <row r="32" spans="1:9" ht="12.75" hidden="1" customHeight="1" x14ac:dyDescent="0.2">
      <c r="D32" s="271" t="s">
        <v>145</v>
      </c>
      <c r="E32" s="271"/>
      <c r="F32" s="271"/>
    </row>
    <row r="33" spans="1:13" ht="12.75" hidden="1" customHeight="1" x14ac:dyDescent="0.2">
      <c r="A33" s="265" t="s">
        <v>146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ht="12.75" hidden="1" customHeight="1" x14ac:dyDescent="0.2">
      <c r="A34" s="265" t="s">
        <v>147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ht="12.75" hidden="1" customHeight="1" x14ac:dyDescent="0.2">
      <c r="A35" s="265" t="s">
        <v>148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ht="12.75" hidden="1" customHeight="1" x14ac:dyDescent="0.2">
      <c r="A36" s="270" t="s">
        <v>149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</row>
    <row r="37" spans="1:13" ht="12.75" hidden="1" customHeight="1" x14ac:dyDescent="0.2">
      <c r="A37" s="265" t="s">
        <v>150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</row>
    <row r="38" spans="1:13" ht="12.75" hidden="1" customHeight="1" x14ac:dyDescent="0.2">
      <c r="A38" s="265" t="s">
        <v>151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2.75" hidden="1" customHeight="1" x14ac:dyDescent="0.2">
      <c r="A39" s="265" t="s">
        <v>152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12.75" hidden="1" customHeight="1" x14ac:dyDescent="0.2">
      <c r="A40" s="265" t="s">
        <v>153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12.75" hidden="1" customHeight="1" x14ac:dyDescent="0.2">
      <c r="A41" s="265" t="s">
        <v>154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12.75" hidden="1" customHeight="1" x14ac:dyDescent="0.2">
      <c r="A42" s="265" t="s">
        <v>155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  <row r="43" spans="1:13" ht="12.75" hidden="1" customHeight="1" x14ac:dyDescent="0.2">
      <c r="A43" s="265" t="s">
        <v>156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</row>
    <row r="44" spans="1:13" ht="12.75" hidden="1" customHeight="1" x14ac:dyDescent="0.2">
      <c r="A44" s="265" t="s">
        <v>157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</row>
    <row r="45" spans="1:13" ht="12.75" hidden="1" customHeight="1" x14ac:dyDescent="0.2">
      <c r="A45" s="265" t="s">
        <v>158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</row>
    <row r="46" spans="1:13" ht="12.75" hidden="1" customHeight="1" x14ac:dyDescent="0.2">
      <c r="A46" s="265" t="s">
        <v>159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</row>
    <row r="47" spans="1:13" ht="12.75" hidden="1" customHeight="1" x14ac:dyDescent="0.2">
      <c r="A47" s="265" t="s">
        <v>160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</row>
    <row r="48" spans="1:13" ht="12.75" hidden="1" customHeight="1" x14ac:dyDescent="0.2"/>
    <row r="49" spans="1:12" ht="12.75" hidden="1" customHeight="1" x14ac:dyDescent="0.2">
      <c r="A49" s="62"/>
      <c r="B49" s="62"/>
      <c r="C49" s="63"/>
      <c r="D49" s="62"/>
      <c r="E49" s="63"/>
      <c r="F49" s="273" t="s">
        <v>161</v>
      </c>
      <c r="G49" s="273"/>
      <c r="H49" s="62"/>
      <c r="I49" s="62"/>
      <c r="J49" s="62"/>
      <c r="K49" s="62"/>
      <c r="L49" s="62"/>
    </row>
    <row r="50" spans="1:12" ht="12.75" hidden="1" customHeight="1" x14ac:dyDescent="0.2">
      <c r="A50" s="265" t="s">
        <v>162</v>
      </c>
      <c r="B50" s="265"/>
      <c r="C50" s="62"/>
      <c r="D50" s="273" t="s">
        <v>163</v>
      </c>
      <c r="E50" s="273"/>
      <c r="F50" s="272" t="s">
        <v>164</v>
      </c>
      <c r="G50" s="272"/>
      <c r="H50" s="62"/>
      <c r="I50" s="62"/>
      <c r="J50" s="265" t="s">
        <v>165</v>
      </c>
      <c r="K50" s="265"/>
      <c r="L50" s="265"/>
    </row>
    <row r="51" spans="1:12" ht="12.75" hidden="1" customHeight="1" x14ac:dyDescent="0.2">
      <c r="A51" s="265" t="s">
        <v>166</v>
      </c>
      <c r="B51" s="265"/>
      <c r="C51" s="63"/>
      <c r="D51" s="62"/>
      <c r="E51" s="63"/>
      <c r="F51" s="62"/>
      <c r="G51" s="62"/>
      <c r="H51" s="62"/>
      <c r="I51" s="62"/>
      <c r="J51" s="62"/>
      <c r="K51" s="62"/>
      <c r="L51" s="62"/>
    </row>
    <row r="52" spans="1:12" hidden="1" x14ac:dyDescent="0.2"/>
    <row r="53" spans="1:12" hidden="1" x14ac:dyDescent="0.2"/>
    <row r="54" spans="1:12" hidden="1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</sheetData>
  <mergeCells count="39">
    <mergeCell ref="A51:B51"/>
    <mergeCell ref="A47:M47"/>
    <mergeCell ref="F49:G49"/>
    <mergeCell ref="A50:B50"/>
    <mergeCell ref="D50:E50"/>
    <mergeCell ref="A39:M39"/>
    <mergeCell ref="A44:M44"/>
    <mergeCell ref="F50:G50"/>
    <mergeCell ref="J50:L50"/>
    <mergeCell ref="A40:M40"/>
    <mergeCell ref="A46:M46"/>
    <mergeCell ref="A45:M45"/>
    <mergeCell ref="F24:H24"/>
    <mergeCell ref="A33:M33"/>
    <mergeCell ref="F30:H30"/>
    <mergeCell ref="A43:M43"/>
    <mergeCell ref="F26:H26"/>
    <mergeCell ref="A37:M37"/>
    <mergeCell ref="A42:M42"/>
    <mergeCell ref="A38:M38"/>
    <mergeCell ref="A41:M41"/>
    <mergeCell ref="A35:M35"/>
    <mergeCell ref="A36:M36"/>
    <mergeCell ref="F25:H25"/>
    <mergeCell ref="D32:F32"/>
    <mergeCell ref="A34:M34"/>
    <mergeCell ref="F28:H28"/>
    <mergeCell ref="F29:H29"/>
    <mergeCell ref="B1:D1"/>
    <mergeCell ref="E1:H1"/>
    <mergeCell ref="F2:H2"/>
    <mergeCell ref="F3:H3"/>
    <mergeCell ref="F10:H10"/>
    <mergeCell ref="F23:H23"/>
    <mergeCell ref="F9:H9"/>
    <mergeCell ref="F7:H7"/>
    <mergeCell ref="F4:H4"/>
    <mergeCell ref="F5:H5"/>
    <mergeCell ref="F6:H6"/>
  </mergeCells>
  <phoneticPr fontId="3" type="noConversion"/>
  <pageMargins left="0.78740157480314965" right="0.39370078740157483" top="0.59055118110236227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"/>
  <sheetViews>
    <sheetView topLeftCell="A34" zoomScaleNormal="100" workbookViewId="0">
      <selection activeCell="H31" sqref="H31"/>
    </sheetView>
  </sheetViews>
  <sheetFormatPr defaultRowHeight="17.25" customHeight="1" x14ac:dyDescent="0.2"/>
  <cols>
    <col min="1" max="1" width="9.140625" style="3" customWidth="1"/>
    <col min="2" max="15" width="9.140625" style="3"/>
    <col min="16" max="17" width="9.140625" style="3" customWidth="1"/>
    <col min="18" max="16384" width="9.140625" style="3"/>
  </cols>
  <sheetData>
    <row r="2" ht="15" customHeight="1" x14ac:dyDescent="0.2"/>
  </sheetData>
  <pageMargins left="0" right="0" top="0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15</xdr:col>
                <xdr:colOff>590550</xdr:colOff>
                <xdr:row>29</xdr:row>
                <xdr:rowOff>180975</xdr:rowOff>
              </to>
            </anchor>
          </objectPr>
        </oleObject>
      </mc:Choice>
      <mc:Fallback>
        <oleObject progId="Word.Document.12" shapeId="1028" r:id="rId4"/>
      </mc:Fallback>
    </mc:AlternateContent>
    <mc:AlternateContent xmlns:mc="http://schemas.openxmlformats.org/markup-compatibility/2006">
      <mc:Choice Requires="x14">
        <oleObject progId="Word.Document.12" shapeId="1029" r:id="rId6">
          <objectPr defaultSize="0" autoPict="0" r:id="rId7">
            <anchor moveWithCells="1">
              <from>
                <xdr:col>0</xdr:col>
                <xdr:colOff>0</xdr:colOff>
                <xdr:row>34</xdr:row>
                <xdr:rowOff>76200</xdr:rowOff>
              </from>
              <to>
                <xdr:col>15</xdr:col>
                <xdr:colOff>581025</xdr:colOff>
                <xdr:row>54</xdr:row>
                <xdr:rowOff>47625</xdr:rowOff>
              </to>
            </anchor>
          </objectPr>
        </oleObject>
      </mc:Choice>
      <mc:Fallback>
        <oleObject progId="Word.Document.12" shapeId="102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1-2</vt:lpstr>
      <vt:lpstr>3</vt:lpstr>
      <vt:lpstr>4-5</vt:lpstr>
      <vt:lpstr>Пояснительная записка</vt:lpstr>
      <vt:lpstr>'Пояснительная записка'!OLE_LINK1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Дашкевич Ирина Владимировна</cp:lastModifiedBy>
  <cp:lastPrinted>2015-11-25T14:20:25Z</cp:lastPrinted>
  <dcterms:created xsi:type="dcterms:W3CDTF">2005-01-19T10:32:31Z</dcterms:created>
  <dcterms:modified xsi:type="dcterms:W3CDTF">2015-11-25T14:20:28Z</dcterms:modified>
</cp:coreProperties>
</file>